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teploty" sheetId="8" r:id="rId8"/>
  </sheets>
  <externalReferences>
    <externalReference r:id="rId11"/>
    <externalReference r:id="rId12"/>
    <externalReference r:id="rId13"/>
  </externalReferences>
  <definedNames>
    <definedName name="Cena__Sk">#REF!</definedName>
    <definedName name="cvičenie">#REF!</definedName>
    <definedName name="DATA">#REF!</definedName>
    <definedName name="j._m.">'[2]7'!$D$23:$D$43</definedName>
    <definedName name="jedn._cena">'[2]7'!$E$23:$E$43</definedName>
    <definedName name="kód">'[2]7'!$B$23:$B$43</definedName>
    <definedName name="názov">'[2]7'!$C$23:$C$43</definedName>
    <definedName name="prezidentské_voľby">#REF!</definedName>
    <definedName name="TABLE" localSheetId="3">'4'!$B$12:$H$29</definedName>
    <definedName name="veľké_nič">#REF!</definedName>
    <definedName name="Vzdialenos">#REF!</definedName>
    <definedName name="x">#REF!</definedName>
  </definedNames>
  <calcPr fullCalcOnLoad="1"/>
</workbook>
</file>

<file path=xl/comments4.xml><?xml version="1.0" encoding="utf-8"?>
<comments xmlns="http://schemas.openxmlformats.org/spreadsheetml/2006/main">
  <authors>
    <author>bobocekova</author>
  </authors>
  <commentList>
    <comment ref="C13" authorId="0">
      <text>
        <r>
          <rPr>
            <b/>
            <sz val="9"/>
            <rFont val="Segoe UI"/>
            <family val="2"/>
          </rPr>
          <t>Ak je tých 40% z vkladu viac ako 200€, dostanú iba 200 € (viac nie)
Ak je to menej, dostanú vypočítanných 40%</t>
        </r>
      </text>
    </comment>
    <comment ref="F13" authorId="0">
      <text>
        <r>
          <rPr>
            <b/>
            <sz val="9"/>
            <rFont val="Segoe UI"/>
            <family val="2"/>
          </rPr>
          <t>najskôr musíte zistiť, či vôbec má nárok na úver (podľa zeleného stĺpca). Až keď nárok má, potom vypočítať výšku.</t>
        </r>
      </text>
    </comment>
  </commentList>
</comments>
</file>

<file path=xl/sharedStrings.xml><?xml version="1.0" encoding="utf-8"?>
<sst xmlns="http://schemas.openxmlformats.org/spreadsheetml/2006/main" count="219" uniqueCount="133">
  <si>
    <t>Ukazovateľ</t>
  </si>
  <si>
    <t>absolútne údaje</t>
  </si>
  <si>
    <t>Obyvateľstvo k 31. 12.</t>
  </si>
  <si>
    <t>muži</t>
  </si>
  <si>
    <t>ženy</t>
  </si>
  <si>
    <t>Sobáše</t>
  </si>
  <si>
    <t>Rozvody</t>
  </si>
  <si>
    <t>Novorodenci</t>
  </si>
  <si>
    <t>Zomretí</t>
  </si>
  <si>
    <t>Prirodzený prírastok</t>
  </si>
  <si>
    <t>údaje na 1 000 obyvateľov</t>
  </si>
  <si>
    <t>Zomrelí</t>
  </si>
  <si>
    <t>Vytvorte graf počtu obyvateľov v jednotlivých rokoch, počet mužov a žien znázornite pomocou stĺpcového grafu, pomocou čiarového grafu</t>
  </si>
  <si>
    <t>znázornite celkový počet obyvateľov na vedľajšej osi Y.</t>
  </si>
  <si>
    <t>Vypočítajte prirodzený prírastok, kladné hodnoty budú červenou a záporné hodnoty budú modrou farbou.</t>
  </si>
  <si>
    <t>Doplňte údaje na 1000 obyvateľov, hodnoty zaokrúhlite na dve des.miesta.</t>
  </si>
  <si>
    <t>Čísla v tabuľke budú zobrazované tak, ako sú teraz v stĺpci Ročný vklad.</t>
  </si>
  <si>
    <t>Úrok je 8% z ročného vkladu a z prémie.</t>
  </si>
  <si>
    <t>V prípade nároku bude v tomto stĺpci napísané  áno, ak nárok nevzniká, bude tu slovko nie.</t>
  </si>
  <si>
    <t>Úver je vo výške jednej polovice nasporenej sumy.</t>
  </si>
  <si>
    <t>Zostrojte graf na sledovanie všetkých častí stavebného sporenia.</t>
  </si>
  <si>
    <t>Ročný vklad</t>
  </si>
  <si>
    <t>Prémia</t>
  </si>
  <si>
    <t>Úrok</t>
  </si>
  <si>
    <t>Nárok na úver</t>
  </si>
  <si>
    <t>Výška úveru</t>
  </si>
  <si>
    <t>Vytvorte graf funkcie sinus od 90°do 360°</t>
  </si>
  <si>
    <t>Doplňte tabuľku.</t>
  </si>
  <si>
    <t>Vytvorte graf, ktorý bude znázorňovať vývoj cien vybraných vysávačov v druhom polroku v CZK.</t>
  </si>
  <si>
    <t>kurz</t>
  </si>
  <si>
    <t>Vývoj cien vysávača ATE a vysávača ROKETA v druhom polroku 2017</t>
  </si>
  <si>
    <t>vysávač ATE</t>
  </si>
  <si>
    <t>vysávač ROKETA</t>
  </si>
  <si>
    <t>v €</t>
  </si>
  <si>
    <t>v CZK</t>
  </si>
  <si>
    <t>júl</t>
  </si>
  <si>
    <t>august</t>
  </si>
  <si>
    <t>september</t>
  </si>
  <si>
    <t>október</t>
  </si>
  <si>
    <t>november</t>
  </si>
  <si>
    <t>december</t>
  </si>
  <si>
    <t>Nárok na úver je len v prípade, že nasporená čiastka aj s úrokom a prémiou presiahnu sumu 1 660 €.</t>
  </si>
  <si>
    <t>Prémia je 40 % z ročného vkladu, maximálne sa však vypláca 200 €.</t>
  </si>
  <si>
    <t>Meno</t>
  </si>
  <si>
    <t>Priezvisko</t>
  </si>
  <si>
    <t>Dát. nar.</t>
  </si>
  <si>
    <t>Bydlisko</t>
  </si>
  <si>
    <t>Vzdelanie</t>
  </si>
  <si>
    <t>Plat</t>
  </si>
  <si>
    <t>Stav</t>
  </si>
  <si>
    <t>Ján</t>
  </si>
  <si>
    <t>Novák</t>
  </si>
  <si>
    <t>Istebné</t>
  </si>
  <si>
    <t>ZŠ</t>
  </si>
  <si>
    <t>A</t>
  </si>
  <si>
    <t>ženatý</t>
  </si>
  <si>
    <t>Peter</t>
  </si>
  <si>
    <t>Veľký</t>
  </si>
  <si>
    <t>Veličná</t>
  </si>
  <si>
    <t>SŠ</t>
  </si>
  <si>
    <t>N</t>
  </si>
  <si>
    <t xml:space="preserve">Jozef </t>
  </si>
  <si>
    <t>Doboš</t>
  </si>
  <si>
    <t>Párnica</t>
  </si>
  <si>
    <t>VŠ</t>
  </si>
  <si>
    <t>slobodný</t>
  </si>
  <si>
    <t>Nováček</t>
  </si>
  <si>
    <t>Dolný Kubín</t>
  </si>
  <si>
    <t>Mária</t>
  </si>
  <si>
    <t>Nováková</t>
  </si>
  <si>
    <t>vydatá</t>
  </si>
  <si>
    <t>Lauko</t>
  </si>
  <si>
    <t>Macák</t>
  </si>
  <si>
    <t>Lucia</t>
  </si>
  <si>
    <t>Kľučková</t>
  </si>
  <si>
    <t>slobodná</t>
  </si>
  <si>
    <t>Kráľ</t>
  </si>
  <si>
    <t>Dlhý</t>
  </si>
  <si>
    <t>Krajči</t>
  </si>
  <si>
    <t>Kusá</t>
  </si>
  <si>
    <t>Letko</t>
  </si>
  <si>
    <t>Merka</t>
  </si>
  <si>
    <t>Jarská</t>
  </si>
  <si>
    <t>Vodičský preukaz</t>
  </si>
  <si>
    <t>Zoznam zamestnacov firmy DARA, a. s. ku dňu 31.1.2018</t>
  </si>
  <si>
    <t>1. Ukotvite záhlavie tabuľky</t>
  </si>
  <si>
    <t>2. Zoraďte údaje podľa abecedy.</t>
  </si>
  <si>
    <t>3. Vypočítajte a vytvorte graf % zastúpenia jednotlivých stupňov vzdelania zamestnancov</t>
  </si>
  <si>
    <t>5. Vyfiltrujte bývajúcich v Dolnom Kubíne a majúcich plat (5000;7650&gt;</t>
  </si>
  <si>
    <t>4. Vyfiltrujte automatickým filtrom len slobodných mužov s VŠ.</t>
  </si>
  <si>
    <t>Stĺpce mužov budú mať výplň modro-biely prechod, ženy červeno-biely.</t>
  </si>
  <si>
    <t>ZNÁMKY</t>
  </si>
  <si>
    <t>SJL</t>
  </si>
  <si>
    <t>ANJ</t>
  </si>
  <si>
    <t>NEJ</t>
  </si>
  <si>
    <t>MAT</t>
  </si>
  <si>
    <t>POE</t>
  </si>
  <si>
    <t>Ábel</t>
  </si>
  <si>
    <t>Panský</t>
  </si>
  <si>
    <t>Cudzák</t>
  </si>
  <si>
    <t>Bobáková</t>
  </si>
  <si>
    <t>Kuricová</t>
  </si>
  <si>
    <t>Jasný</t>
  </si>
  <si>
    <t>Nerová</t>
  </si>
  <si>
    <t>Euráč</t>
  </si>
  <si>
    <t>Silná</t>
  </si>
  <si>
    <t>Priemer</t>
  </si>
  <si>
    <t>Počet známok za predmet</t>
  </si>
  <si>
    <t>Vytvorte graf, ktorý bude obsahovať iba body, ktoré zachytávajúť známky za všetky predmety u žiakov Doboša a Panského.</t>
  </si>
  <si>
    <t>teplota</t>
  </si>
  <si>
    <t xml:space="preserve">deň </t>
  </si>
  <si>
    <t>noc</t>
  </si>
  <si>
    <t>Záznamy teploty počas dvoch týždňov 
v r.2018 v NR</t>
  </si>
  <si>
    <t>Na novom hárku vytvorte graf, zobrazujúci vývoj teplôt za celé evidované obdobie vo dne a v noci.</t>
  </si>
  <si>
    <t>označiť - rok, celkový počet obyvateľov, muži, ženy</t>
  </si>
  <si>
    <t>ZAOKRÚHLIŤ - počty z hornej časti tab./1000. Vypočítať jednu bunku a natiahnuť ju na celú tabuľku.</t>
  </si>
  <si>
    <t>stupne</t>
  </si>
  <si>
    <t>označiť názvy mesiacov, ceny v CZK oboch vysávačov</t>
  </si>
  <si>
    <t>sin</t>
  </si>
  <si>
    <t>treba odstrániť ,-</t>
  </si>
  <si>
    <t>následne ho doplniť na všetky údaje, kde sú peniaze - cez formát Vlastné</t>
  </si>
  <si>
    <t>Stavebné sporenie DOMOFINA (apríl 2018)</t>
  </si>
  <si>
    <r>
      <t xml:space="preserve">Doplňte vzorce v tabuľke, ktorá bola vypracovaná z podkladov </t>
    </r>
    <r>
      <rPr>
        <b/>
        <sz val="11"/>
        <color indexed="51"/>
        <rFont val="Calibri"/>
        <family val="2"/>
      </rPr>
      <t>Stavebnej sporiteľne</t>
    </r>
    <r>
      <rPr>
        <b/>
        <sz val="11"/>
        <rFont val="Calibri"/>
        <family val="2"/>
      </rPr>
      <t>.</t>
    </r>
  </si>
  <si>
    <t>označiť okrem zeleného stĺpca. Jednou z možností je použitie 100% skladaného stĺpcového grafu.</t>
  </si>
  <si>
    <t>stojím na bunke A4, Zobraziť - Ukotviť priečky</t>
  </si>
  <si>
    <t>podľa abecedy znamená podľa priezviska! Zoradiť - Vlastné zoradenie</t>
  </si>
  <si>
    <t>najskôr je potrebné doplniť tabuľku a z vypočítaných údajov vytvoriť graf</t>
  </si>
  <si>
    <t>Jeden z najzložitejších príkladov v tomto cvičení!</t>
  </si>
  <si>
    <t>POČET S PODMIENKOU - CountIf</t>
  </si>
  <si>
    <t>Filtre ste ešte nebrali, ale vyskúšajte - Domov - Zoradiť, filtrovať alebo karta Údaje - Filter</t>
  </si>
  <si>
    <t>Vybrať čiarový graf a obrys čiary nastaviť na Bez obrysu.</t>
  </si>
  <si>
    <t>zvislú os nastaviť, aby max. hodnota bola 5 a hlavná jednotka 1, nie napr. 0,5 - známky sú iba 1, 2, 3... nie 1,5....</t>
  </si>
  <si>
    <t>jedna z možností - označiť teploty (aj s názvom deň a noc), dodatočne cez zdrojové údaje vložiť dátumy.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</si>
</sst>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00\ 00"/>
    <numFmt numFmtId="181" formatCode="#,##0_ ;[Red]\-#,##0\ "/>
    <numFmt numFmtId="182" formatCode="#,##0\ &quot;Sk&quot;"/>
    <numFmt numFmtId="183" formatCode="0.0"/>
    <numFmt numFmtId="184" formatCode="0.\-\-"/>
    <numFmt numFmtId="185" formatCode="#,##0.\-"/>
    <numFmt numFmtId="186" formatCode="_-* #,##0.00\ [$CZK]_-;\-* #,##0.00\ [$CZK]_-;_-* &quot;-&quot;??\ [$CZK]_-;_-@_-"/>
    <numFmt numFmtId="187" formatCode="_-* #,##0.00\ [$€-1]_-;\-* #,##0.00\ [$€-1]_-;_-* &quot;-&quot;??\ [$€-1]_-;_-@_-"/>
    <numFmt numFmtId="188" formatCode="[$-41B]d\.\ mmmm\ yyyy"/>
    <numFmt numFmtId="189" formatCode="General&quot;°C&quot;"/>
    <numFmt numFmtId="190" formatCode="0.000"/>
    <numFmt numFmtId="191" formatCode="_-* #,##0.0\ [$€-1]_-;\-* #,##0.0\ [$€-1]_-;_-* &quot;-&quot;??\ [$€-1]_-;_-@_-"/>
    <numFmt numFmtId="192" formatCode="_-* #,##0\ [$€-1]_-;\-* #,##0\ [$€-1]_-;_-* &quot;-&quot;??\ [$€-1]_-;_-@_-"/>
    <numFmt numFmtId="193" formatCode="0&quot;.-&quot;"/>
    <numFmt numFmtId="194" formatCode="0&quot;,-&quot;"/>
    <numFmt numFmtId="195" formatCode="_-* #,##0\ [$CZK]_-;\-* #,##0\ [$CZK]_-;_-* &quot;-&quot;\ [$CZK]_-;_-@_-"/>
    <numFmt numFmtId="196" formatCode="General\ &quot;°&quot;"/>
    <numFmt numFmtId="197" formatCode="m/d/yyyy"/>
  </numFmts>
  <fonts count="75">
    <font>
      <sz val="10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0"/>
      <name val="Calibri"/>
      <family val="2"/>
    </font>
    <font>
      <b/>
      <i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60"/>
      <name val="Calibri"/>
      <family val="2"/>
    </font>
    <font>
      <b/>
      <sz val="12"/>
      <color indexed="56"/>
      <name val="Calibri"/>
      <family val="2"/>
    </font>
    <font>
      <i/>
      <sz val="11"/>
      <color indexed="10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alibri"/>
      <family val="2"/>
    </font>
    <font>
      <b/>
      <sz val="9"/>
      <name val="Segoe UI"/>
      <family val="2"/>
    </font>
    <font>
      <b/>
      <sz val="11"/>
      <color indexed="51"/>
      <name val="Calibri"/>
      <family val="2"/>
    </font>
    <font>
      <b/>
      <i/>
      <sz val="11"/>
      <color indexed="10"/>
      <name val="Calibri"/>
      <family val="2"/>
    </font>
    <font>
      <i/>
      <sz val="10"/>
      <color indexed="10"/>
      <name val="Calibri"/>
      <family val="2"/>
    </font>
    <font>
      <sz val="14"/>
      <color indexed="63"/>
      <name val="Calibri"/>
      <family val="2"/>
    </font>
    <font>
      <sz val="14"/>
      <color indexed="63"/>
      <name val="+mn-ea"/>
      <family val="0"/>
    </font>
    <font>
      <sz val="9"/>
      <color indexed="8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sz val="10.5"/>
      <color indexed="63"/>
      <name val="Calibri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4"/>
      <color rgb="FFC00000"/>
      <name val="Calibri"/>
      <family val="2"/>
    </font>
    <font>
      <b/>
      <sz val="12"/>
      <color rgb="FF002060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0"/>
      <color rgb="FFFF0000"/>
      <name val="Calibri"/>
      <family val="2"/>
    </font>
    <font>
      <b/>
      <sz val="8"/>
      <name val="Arial C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/>
      </top>
      <bottom style="thin">
        <color theme="0" tint="-0.149959996342659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7" fillId="0" borderId="0" xfId="44" applyFont="1" applyFill="1">
      <alignment/>
      <protection/>
    </xf>
    <xf numFmtId="0" fontId="48" fillId="0" borderId="0" xfId="44">
      <alignment/>
      <protection/>
    </xf>
    <xf numFmtId="0" fontId="48" fillId="0" borderId="0" xfId="44" applyFill="1">
      <alignment/>
      <protection/>
    </xf>
    <xf numFmtId="0" fontId="51" fillId="33" borderId="10" xfId="44" applyFont="1" applyFill="1" applyBorder="1" applyAlignment="1">
      <alignment horizontal="center"/>
      <protection/>
    </xf>
    <xf numFmtId="186" fontId="19" fillId="34" borderId="11" xfId="44" applyNumberFormat="1" applyFont="1" applyFill="1" applyBorder="1">
      <alignment/>
      <protection/>
    </xf>
    <xf numFmtId="0" fontId="57" fillId="0" borderId="0" xfId="44" applyFont="1" applyFill="1" applyAlignment="1">
      <alignment horizontal="left"/>
      <protection/>
    </xf>
    <xf numFmtId="0" fontId="57" fillId="0" borderId="12" xfId="44" applyFont="1" applyBorder="1" applyAlignment="1">
      <alignment horizontal="center"/>
      <protection/>
    </xf>
    <xf numFmtId="0" fontId="65" fillId="0" borderId="12" xfId="44" applyFont="1" applyFill="1" applyBorder="1" applyAlignment="1">
      <alignment horizontal="center" vertical="center"/>
      <protection/>
    </xf>
    <xf numFmtId="187" fontId="48" fillId="7" borderId="12" xfId="44" applyNumberFormat="1" applyFill="1" applyBorder="1">
      <alignment/>
      <protection/>
    </xf>
    <xf numFmtId="187" fontId="48" fillId="6" borderId="12" xfId="44" applyNumberFormat="1" applyFill="1" applyBorder="1">
      <alignment/>
      <protection/>
    </xf>
    <xf numFmtId="187" fontId="48" fillId="0" borderId="12" xfId="44" applyNumberFormat="1" applyBorder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shrinkToFit="1"/>
    </xf>
    <xf numFmtId="0" fontId="11" fillId="35" borderId="13" xfId="0" applyFont="1" applyFill="1" applyBorder="1" applyAlignment="1">
      <alignment shrinkToFit="1"/>
    </xf>
    <xf numFmtId="0" fontId="11" fillId="35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shrinkToFit="1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" fillId="0" borderId="13" xfId="0" applyFont="1" applyBorder="1" applyAlignment="1">
      <alignment shrinkToFit="1"/>
    </xf>
    <xf numFmtId="3" fontId="2" fillId="0" borderId="13" xfId="0" applyNumberFormat="1" applyFont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15" xfId="0" applyNumberFormat="1" applyFont="1" applyBorder="1" applyAlignment="1">
      <alignment/>
    </xf>
    <xf numFmtId="0" fontId="2" fillId="0" borderId="12" xfId="0" applyFont="1" applyBorder="1" applyAlignment="1">
      <alignment shrinkToFit="1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7" xfId="0" applyFont="1" applyBorder="1" applyAlignment="1">
      <alignment horizontal="center" wrapText="1"/>
    </xf>
    <xf numFmtId="0" fontId="22" fillId="37" borderId="18" xfId="0" applyFont="1" applyFill="1" applyBorder="1" applyAlignment="1">
      <alignment horizontal="center" vertical="center" wrapText="1"/>
    </xf>
    <xf numFmtId="183" fontId="22" fillId="38" borderId="18" xfId="0" applyNumberFormat="1" applyFont="1" applyFill="1" applyBorder="1" applyAlignment="1">
      <alignment horizontal="center" vertical="center" wrapText="1"/>
    </xf>
    <xf numFmtId="183" fontId="19" fillId="0" borderId="0" xfId="0" applyNumberFormat="1" applyFont="1" applyAlignment="1">
      <alignment/>
    </xf>
    <xf numFmtId="185" fontId="19" fillId="0" borderId="0" xfId="0" applyNumberFormat="1" applyFont="1" applyAlignment="1">
      <alignment/>
    </xf>
    <xf numFmtId="2" fontId="19" fillId="39" borderId="12" xfId="0" applyNumberFormat="1" applyFont="1" applyFill="1" applyBorder="1" applyAlignment="1">
      <alignment/>
    </xf>
    <xf numFmtId="0" fontId="22" fillId="39" borderId="18" xfId="0" applyFont="1" applyFill="1" applyBorder="1" applyAlignment="1">
      <alignment horizontal="center" wrapText="1"/>
    </xf>
    <xf numFmtId="2" fontId="19" fillId="39" borderId="19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9" fillId="40" borderId="0" xfId="0" applyFont="1" applyFill="1" applyAlignment="1">
      <alignment/>
    </xf>
    <xf numFmtId="0" fontId="19" fillId="40" borderId="0" xfId="0" applyFont="1" applyFill="1" applyAlignment="1">
      <alignment horizontal="center"/>
    </xf>
    <xf numFmtId="14" fontId="19" fillId="0" borderId="0" xfId="0" applyNumberFormat="1" applyFont="1" applyAlignment="1">
      <alignment horizontal="center" vertical="center"/>
    </xf>
    <xf numFmtId="14" fontId="19" fillId="40" borderId="0" xfId="0" applyNumberFormat="1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19" fillId="0" borderId="0" xfId="45" applyFont="1">
      <alignment/>
      <protection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11" borderId="20" xfId="0" applyFont="1" applyFill="1" applyBorder="1" applyAlignment="1">
      <alignment horizontal="center" vertical="center"/>
    </xf>
    <xf numFmtId="0" fontId="51" fillId="41" borderId="22" xfId="0" applyFont="1" applyFill="1" applyBorder="1" applyAlignment="1">
      <alignment horizontal="center" wrapText="1"/>
    </xf>
    <xf numFmtId="0" fontId="67" fillId="41" borderId="23" xfId="0" applyFont="1" applyFill="1" applyBorder="1" applyAlignment="1">
      <alignment horizontal="center" vertical="center"/>
    </xf>
    <xf numFmtId="0" fontId="51" fillId="41" borderId="24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/>
    </xf>
    <xf numFmtId="0" fontId="19" fillId="5" borderId="25" xfId="0" applyFont="1" applyFill="1" applyBorder="1" applyAlignment="1">
      <alignment/>
    </xf>
    <xf numFmtId="0" fontId="19" fillId="5" borderId="26" xfId="0" applyFont="1" applyFill="1" applyBorder="1" applyAlignment="1">
      <alignment/>
    </xf>
    <xf numFmtId="0" fontId="19" fillId="16" borderId="22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0" fontId="22" fillId="0" borderId="0" xfId="45" applyFont="1">
      <alignment/>
      <protection/>
    </xf>
    <xf numFmtId="0" fontId="1" fillId="0" borderId="0" xfId="0" applyFont="1" applyAlignment="1">
      <alignment/>
    </xf>
    <xf numFmtId="189" fontId="1" fillId="2" borderId="27" xfId="0" applyNumberFormat="1" applyFont="1" applyFill="1" applyBorder="1" applyAlignment="1">
      <alignment horizontal="center" vertical="center"/>
    </xf>
    <xf numFmtId="189" fontId="1" fillId="14" borderId="27" xfId="0" applyNumberFormat="1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6" fillId="14" borderId="28" xfId="0" applyFont="1" applyFill="1" applyBorder="1" applyAlignment="1">
      <alignment horizontal="center" vertical="center"/>
    </xf>
    <xf numFmtId="14" fontId="68" fillId="42" borderId="27" xfId="0" applyNumberFormat="1" applyFont="1" applyFill="1" applyBorder="1" applyAlignment="1">
      <alignment horizontal="center" vertical="center" textRotation="45"/>
    </xf>
    <xf numFmtId="0" fontId="24" fillId="0" borderId="0" xfId="0" applyFont="1" applyAlignment="1">
      <alignment textRotation="45"/>
    </xf>
    <xf numFmtId="0" fontId="28" fillId="0" borderId="0" xfId="0" applyFont="1" applyAlignment="1">
      <alignment/>
    </xf>
    <xf numFmtId="0" fontId="48" fillId="19" borderId="12" xfId="44" applyFill="1" applyBorder="1" applyAlignment="1">
      <alignment horizontal="center"/>
      <protection/>
    </xf>
    <xf numFmtId="0" fontId="48" fillId="18" borderId="12" xfId="44" applyFill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27" fillId="43" borderId="29" xfId="0" applyFont="1" applyFill="1" applyBorder="1" applyAlignment="1">
      <alignment horizontal="right" vertical="center" wrapText="1"/>
    </xf>
    <xf numFmtId="0" fontId="27" fillId="43" borderId="27" xfId="0" applyFont="1" applyFill="1" applyBorder="1" applyAlignment="1">
      <alignment horizontal="right" vertical="center" wrapText="1"/>
    </xf>
    <xf numFmtId="0" fontId="21" fillId="44" borderId="30" xfId="0" applyFont="1" applyFill="1" applyBorder="1" applyAlignment="1">
      <alignment horizontal="center" vertical="center"/>
    </xf>
    <xf numFmtId="0" fontId="21" fillId="44" borderId="3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wrapText="1"/>
    </xf>
    <xf numFmtId="3" fontId="2" fillId="45" borderId="13" xfId="0" applyNumberFormat="1" applyFont="1" applyFill="1" applyBorder="1" applyAlignment="1">
      <alignment wrapText="1"/>
    </xf>
    <xf numFmtId="0" fontId="71" fillId="0" borderId="0" xfId="0" applyFont="1" applyAlignment="1">
      <alignment/>
    </xf>
    <xf numFmtId="2" fontId="2" fillId="46" borderId="12" xfId="0" applyNumberFormat="1" applyFont="1" applyFill="1" applyBorder="1" applyAlignment="1">
      <alignment wrapText="1"/>
    </xf>
    <xf numFmtId="186" fontId="48" fillId="7" borderId="12" xfId="44" applyNumberFormat="1" applyFill="1" applyBorder="1">
      <alignment/>
      <protection/>
    </xf>
    <xf numFmtId="186" fontId="48" fillId="0" borderId="12" xfId="44" applyNumberFormat="1" applyBorder="1">
      <alignment/>
      <protection/>
    </xf>
    <xf numFmtId="186" fontId="48" fillId="6" borderId="12" xfId="44" applyNumberFormat="1" applyFill="1" applyBorder="1">
      <alignment/>
      <protection/>
    </xf>
    <xf numFmtId="0" fontId="71" fillId="0" borderId="0" xfId="44" applyFont="1" applyFill="1">
      <alignment/>
      <protection/>
    </xf>
    <xf numFmtId="0" fontId="71" fillId="0" borderId="0" xfId="0" applyFont="1" applyAlignment="1">
      <alignment/>
    </xf>
    <xf numFmtId="185" fontId="71" fillId="0" borderId="0" xfId="0" applyNumberFormat="1" applyFont="1" applyAlignment="1">
      <alignment/>
    </xf>
    <xf numFmtId="0" fontId="51" fillId="47" borderId="32" xfId="0" applyFont="1" applyFill="1" applyBorder="1" applyAlignment="1">
      <alignment horizontal="center" vertical="center" wrapText="1"/>
    </xf>
    <xf numFmtId="194" fontId="19" fillId="0" borderId="25" xfId="46" applyNumberFormat="1" applyFont="1" applyBorder="1" applyAlignment="1">
      <alignment horizontal="right"/>
    </xf>
    <xf numFmtId="194" fontId="19" fillId="37" borderId="12" xfId="0" applyNumberFormat="1" applyFont="1" applyFill="1" applyBorder="1" applyAlignment="1">
      <alignment/>
    </xf>
    <xf numFmtId="194" fontId="19" fillId="38" borderId="12" xfId="0" applyNumberFormat="1" applyFont="1" applyFill="1" applyBorder="1" applyAlignment="1">
      <alignment/>
    </xf>
    <xf numFmtId="194" fontId="19" fillId="0" borderId="33" xfId="46" applyNumberFormat="1" applyFont="1" applyBorder="1" applyAlignment="1">
      <alignment horizontal="right"/>
    </xf>
    <xf numFmtId="194" fontId="19" fillId="37" borderId="19" xfId="0" applyNumberFormat="1" applyFont="1" applyFill="1" applyBorder="1" applyAlignment="1">
      <alignment/>
    </xf>
    <xf numFmtId="194" fontId="19" fillId="38" borderId="19" xfId="0" applyNumberFormat="1" applyFont="1" applyFill="1" applyBorder="1" applyAlignment="1">
      <alignment/>
    </xf>
    <xf numFmtId="194" fontId="51" fillId="47" borderId="34" xfId="0" applyNumberFormat="1" applyFont="1" applyFill="1" applyBorder="1" applyAlignment="1">
      <alignment horizontal="center" wrapText="1"/>
    </xf>
    <xf numFmtId="194" fontId="51" fillId="47" borderId="35" xfId="0" applyNumberFormat="1" applyFont="1" applyFill="1" applyBorder="1" applyAlignment="1">
      <alignment horizont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</dxf>
    <dxf>
      <font>
        <color rgb="FF0070C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Počet obyvateľov v rokoch 2013-2017 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8225"/>
          <c:w val="0.90775"/>
          <c:h val="0.7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1!$A$11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1">
              <a:gsLst>
                <a:gs pos="0">
                  <a:srgbClr val="F6F9FC"/>
                </a:gs>
                <a:gs pos="34000">
                  <a:srgbClr val="F7DEE1"/>
                </a:gs>
                <a:gs pos="100000">
                  <a:srgbClr val="FF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1!$B$8:$F$8</c:f>
              <c:numCache/>
            </c:numRef>
          </c:cat>
          <c:val>
            <c:numRef>
              <c:f>1!$B$11:$F$11</c:f>
              <c:numCache/>
            </c:numRef>
          </c:val>
        </c:ser>
        <c:ser>
          <c:idx val="2"/>
          <c:order val="2"/>
          <c:tx>
            <c:strRef>
              <c:f>1!$A$12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1">
              <a:gsLst>
                <a:gs pos="0">
                  <a:srgbClr val="F6F9FC"/>
                </a:gs>
                <a:gs pos="32001">
                  <a:srgbClr val="D4E6F4"/>
                </a:gs>
                <a:gs pos="100000">
                  <a:srgbClr val="0070C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1!$B$8:$F$8</c:f>
              <c:numCache/>
            </c:numRef>
          </c:cat>
          <c:val>
            <c:numRef>
              <c:f>1!$B$12:$F$12</c:f>
              <c:numCache/>
            </c:numRef>
          </c:val>
        </c:ser>
        <c:overlap val="-27"/>
        <c:gapWidth val="219"/>
        <c:axId val="55448199"/>
        <c:axId val="29271744"/>
      </c:barChart>
      <c:lineChart>
        <c:grouping val="stacked"/>
        <c:varyColors val="0"/>
        <c:ser>
          <c:idx val="0"/>
          <c:order val="0"/>
          <c:tx>
            <c:strRef>
              <c:f>1!$A$10</c:f>
              <c:strCache>
                <c:ptCount val="1"/>
                <c:pt idx="0">
                  <c:v>Obyvateľstvo k 31. 12.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1!$B$8:$F$8</c:f>
              <c:numCache/>
            </c:numRef>
          </c:cat>
          <c:val>
            <c:numRef>
              <c:f>1!$B$10:$F$10</c:f>
              <c:numCache/>
            </c:numRef>
          </c:val>
          <c:smooth val="0"/>
        </c:ser>
        <c:axId val="62119105"/>
        <c:axId val="22201034"/>
      </c:lineChart>
      <c:catAx>
        <c:axId val="5544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počet mužov a žien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448199"/>
        <c:crossesAt val="1"/>
        <c:crossBetween val="between"/>
        <c:dispUnits/>
      </c:valAx>
      <c:catAx>
        <c:axId val="62119105"/>
        <c:scaling>
          <c:orientation val="minMax"/>
        </c:scaling>
        <c:axPos val="b"/>
        <c:delete val="1"/>
        <c:majorTickMark val="out"/>
        <c:minorTickMark val="none"/>
        <c:tickLblPos val="nextTo"/>
        <c:crossAx val="22201034"/>
        <c:crosses val="autoZero"/>
        <c:auto val="1"/>
        <c:lblOffset val="100"/>
        <c:tickLblSkip val="1"/>
        <c:noMultiLvlLbl val="0"/>
      </c:catAx>
      <c:valAx>
        <c:axId val="22201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celkový počet obyvateľov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1191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75"/>
          <c:y val="0.9335"/>
          <c:w val="0.433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Vývoj cien vybraných vysávačov 
v druhom polroku r. 2017 v CZK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38"/>
          <c:w val="0.926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2!$B$7:$C$7</c:f>
              <c:strCache>
                <c:ptCount val="1"/>
                <c:pt idx="0">
                  <c:v>vysávač ATE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2!$A$9:$A$14</c:f>
              <c:strCache/>
            </c:strRef>
          </c:cat>
          <c:val>
            <c:numRef>
              <c:f>2!$C$9:$C$14</c:f>
              <c:numCache/>
            </c:numRef>
          </c:val>
          <c:smooth val="0"/>
        </c:ser>
        <c:ser>
          <c:idx val="1"/>
          <c:order val="1"/>
          <c:tx>
            <c:strRef>
              <c:f>2!$D$7:$E$7</c:f>
              <c:strCache>
                <c:ptCount val="1"/>
                <c:pt idx="0">
                  <c:v>vysávač ROKETA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2!$A$9:$A$14</c:f>
              <c:strCache/>
            </c:strRef>
          </c:cat>
          <c:val>
            <c:numRef>
              <c:f>2!$E$9:$E$14</c:f>
              <c:numCache/>
            </c:numRef>
          </c:val>
          <c:smooth val="0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polrok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453300"/>
        <c:crosses val="autoZero"/>
        <c:auto val="1"/>
        <c:lblOffset val="100"/>
        <c:tickLblSkip val="1"/>
        <c:noMultiLvlLbl val="0"/>
      </c:catAx>
      <c:valAx>
        <c:axId val="53453300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cena vysávača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-* #,##0\ [$CZK]_-;\-* #,##0\ [$CZK]_-;_-* &quot;-&quot;\ [$CZK]_-;_-@_-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591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5"/>
          <c:y val="0.93375"/>
          <c:w val="0.44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Graf funkcie sin od 90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°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do 360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975"/>
          <c:w val="0.9965"/>
          <c:h val="0.81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3!$A$4:$A$274</c:f>
              <c:numCache/>
            </c:numRef>
          </c:cat>
          <c:val>
            <c:numRef>
              <c:f>3!$B$4:$B$274</c:f>
              <c:numCache/>
            </c:numRef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stupne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\ &quot;°&quot;" sourceLinked="0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50014"/>
        <c:crosses val="autoZero"/>
        <c:auto val="0"/>
        <c:lblOffset val="100"/>
        <c:tickLblSkip val="7"/>
        <c:tickMarkSkip val="20"/>
        <c:noMultiLvlLbl val="0"/>
      </c:catAx>
      <c:valAx>
        <c:axId val="347500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1765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Sledovanie častí stavebného sporenia DOMOFINA v apríli 2018 v Stavebnej sporiteľni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6275"/>
          <c:w val="0.94625"/>
          <c:h val="0.6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4!$B$12</c:f>
              <c:strCache>
                <c:ptCount val="1"/>
                <c:pt idx="0">
                  <c:v>Ročný vklad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4!$B$13:$B$18</c:f>
              <c:numCache/>
            </c:numRef>
          </c:val>
        </c:ser>
        <c:ser>
          <c:idx val="1"/>
          <c:order val="1"/>
          <c:tx>
            <c:strRef>
              <c:f>4!$C$12</c:f>
              <c:strCache>
                <c:ptCount val="1"/>
                <c:pt idx="0">
                  <c:v>Prémia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4!$C$13:$C$18</c:f>
              <c:numCache/>
            </c:numRef>
          </c:val>
        </c:ser>
        <c:ser>
          <c:idx val="2"/>
          <c:order val="2"/>
          <c:tx>
            <c:strRef>
              <c:f>4!$D$12</c:f>
              <c:strCache>
                <c:ptCount val="1"/>
                <c:pt idx="0">
                  <c:v>Úrok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4!$D$13:$D$18</c:f>
              <c:numCache/>
            </c:numRef>
          </c:val>
        </c:ser>
        <c:ser>
          <c:idx val="3"/>
          <c:order val="3"/>
          <c:tx>
            <c:strRef>
              <c:f>4!$F$12</c:f>
              <c:strCache>
                <c:ptCount val="1"/>
                <c:pt idx="0">
                  <c:v>Výška úveru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4!$F$13:$F$18</c:f>
              <c:numCache/>
            </c:numRef>
          </c:val>
        </c:ser>
        <c:overlap val="100"/>
        <c:axId val="44314671"/>
        <c:axId val="63287720"/>
      </c:barChart>
      <c:catAx>
        <c:axId val="4431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klienti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87720"/>
        <c:crosses val="autoZero"/>
        <c:auto val="1"/>
        <c:lblOffset val="100"/>
        <c:tickLblSkip val="1"/>
        <c:noMultiLvlLbl val="0"/>
      </c:catAx>
      <c:valAx>
        <c:axId val="6328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jednotlivé časti sporenia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3146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92175"/>
          <c:w val="0.497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Percentuálne zastúpenie jednotlivých stupňov vzdelania zamestnancov vo firme DARA, a. s. ku dňu 31.1.2018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6325"/>
          <c:w val="0.82925"/>
          <c:h val="0.53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5!$B$26:$B$28</c:f>
              <c:strCache/>
            </c:strRef>
          </c:cat>
          <c:val>
            <c:numRef>
              <c:f>5!$C$26:$C$28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5"/>
          <c:y val="0.896"/>
          <c:w val="0.218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Známky zo všetkých predmetov u žiakov Doboša a Panského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08275"/>
          <c:w val="0.921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6!$A$5</c:f>
              <c:strCache>
                <c:ptCount val="1"/>
                <c:pt idx="0">
                  <c:v>Panský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6!$B$3:$F$3</c:f>
              <c:strCache/>
            </c:strRef>
          </c:cat>
          <c:val>
            <c:numRef>
              <c:f>6!$B$5:$F$5</c:f>
              <c:numCache/>
            </c:numRef>
          </c:val>
          <c:smooth val="0"/>
        </c:ser>
        <c:ser>
          <c:idx val="1"/>
          <c:order val="1"/>
          <c:tx>
            <c:strRef>
              <c:f>6!$A$7</c:f>
              <c:strCache>
                <c:ptCount val="1"/>
                <c:pt idx="0">
                  <c:v>Doboš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8000"/>
              </a:solidFill>
              <a:ln>
                <a:noFill/>
              </a:ln>
            </c:spPr>
          </c:marker>
          <c:cat>
            <c:strRef>
              <c:f>6!$B$3:$F$3</c:f>
              <c:strCache/>
            </c:strRef>
          </c:cat>
          <c:val>
            <c:numRef>
              <c:f>6!$B$7:$F$7</c:f>
              <c:numCache/>
            </c:numRef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predmety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6031666"/>
        <c:crosses val="autoZero"/>
        <c:auto val="1"/>
        <c:lblOffset val="100"/>
        <c:tickLblSkip val="1"/>
        <c:noMultiLvlLbl val="0"/>
      </c:catAx>
      <c:valAx>
        <c:axId val="2603166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známky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271856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75"/>
          <c:y val="0.915"/>
          <c:w val="0.220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Vývoj denných a nočných teplôt od 27.2.-12.3.2018 v NR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6775"/>
          <c:w val="0.956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7!$C$5</c:f>
              <c:strCache>
                <c:ptCount val="1"/>
                <c:pt idx="0">
                  <c:v>deň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7!$D$4:$Q$4</c:f>
              <c:strCache>
                <c:ptCount val="14"/>
                <c:pt idx="0">
                  <c:v>43158</c:v>
                </c:pt>
                <c:pt idx="1">
                  <c:v>43159</c:v>
                </c:pt>
                <c:pt idx="2">
                  <c:v>43160</c:v>
                </c:pt>
                <c:pt idx="3">
                  <c:v>43161</c:v>
                </c:pt>
                <c:pt idx="4">
                  <c:v>43162</c:v>
                </c:pt>
                <c:pt idx="5">
                  <c:v>43163</c:v>
                </c:pt>
                <c:pt idx="6">
                  <c:v>43164</c:v>
                </c:pt>
                <c:pt idx="7">
                  <c:v>43165</c:v>
                </c:pt>
                <c:pt idx="8">
                  <c:v>43166</c:v>
                </c:pt>
                <c:pt idx="9">
                  <c:v>43167</c:v>
                </c:pt>
                <c:pt idx="10">
                  <c:v>43168</c:v>
                </c:pt>
                <c:pt idx="11">
                  <c:v>43169</c:v>
                </c:pt>
                <c:pt idx="12">
                  <c:v>43170</c:v>
                </c:pt>
                <c:pt idx="13">
                  <c:v>43171</c:v>
                </c:pt>
              </c:strCache>
            </c:strRef>
          </c:cat>
          <c:val>
            <c:numRef>
              <c:f>7!$D$5:$Q$5</c:f>
              <c:numCache>
                <c:ptCount val="1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7!$C$6</c:f>
              <c:strCache>
                <c:ptCount val="1"/>
                <c:pt idx="0">
                  <c:v>noc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7!$D$4:$Q$4</c:f>
              <c:strCache>
                <c:ptCount val="14"/>
                <c:pt idx="0">
                  <c:v>43158</c:v>
                </c:pt>
                <c:pt idx="1">
                  <c:v>43159</c:v>
                </c:pt>
                <c:pt idx="2">
                  <c:v>43160</c:v>
                </c:pt>
                <c:pt idx="3">
                  <c:v>43161</c:v>
                </c:pt>
                <c:pt idx="4">
                  <c:v>43162</c:v>
                </c:pt>
                <c:pt idx="5">
                  <c:v>43163</c:v>
                </c:pt>
                <c:pt idx="6">
                  <c:v>43164</c:v>
                </c:pt>
                <c:pt idx="7">
                  <c:v>43165</c:v>
                </c:pt>
                <c:pt idx="8">
                  <c:v>43166</c:v>
                </c:pt>
                <c:pt idx="9">
                  <c:v>43167</c:v>
                </c:pt>
                <c:pt idx="10">
                  <c:v>43168</c:v>
                </c:pt>
                <c:pt idx="11">
                  <c:v>43169</c:v>
                </c:pt>
                <c:pt idx="12">
                  <c:v>43170</c:v>
                </c:pt>
                <c:pt idx="13">
                  <c:v>43171</c:v>
                </c:pt>
              </c:strCache>
            </c:strRef>
          </c:cat>
          <c:val>
            <c:numRef>
              <c:f>7!$D$6:$Q$6</c:f>
              <c:numCache>
                <c:ptCount val="14"/>
                <c:pt idx="0">
                  <c:v>-2</c:v>
                </c:pt>
                <c:pt idx="1">
                  <c:v>-3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smooth val="0"/>
        </c:ser>
        <c:marker val="1"/>
        <c:axId val="32958403"/>
        <c:axId val="28190172"/>
      </c:lineChart>
      <c:dateAx>
        <c:axId val="32958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yy" sourceLinked="0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281901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190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teplota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2958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75"/>
          <c:y val="0.9395"/>
          <c:w val="0.152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66675</xdr:rowOff>
    </xdr:from>
    <xdr:to>
      <xdr:col>10</xdr:col>
      <xdr:colOff>47625</xdr:colOff>
      <xdr:row>44</xdr:row>
      <xdr:rowOff>28575</xdr:rowOff>
    </xdr:to>
    <xdr:graphicFrame>
      <xdr:nvGraphicFramePr>
        <xdr:cNvPr id="1" name="Graf 1"/>
        <xdr:cNvGraphicFramePr/>
      </xdr:nvGraphicFramePr>
      <xdr:xfrm>
        <a:off x="304800" y="4448175"/>
        <a:ext cx="7629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6</xdr:row>
      <xdr:rowOff>28575</xdr:rowOff>
    </xdr:from>
    <xdr:to>
      <xdr:col>14</xdr:col>
      <xdr:colOff>180975</xdr:colOff>
      <xdr:row>26</xdr:row>
      <xdr:rowOff>161925</xdr:rowOff>
    </xdr:to>
    <xdr:graphicFrame>
      <xdr:nvGraphicFramePr>
        <xdr:cNvPr id="1" name="Graf 1"/>
        <xdr:cNvGraphicFramePr/>
      </xdr:nvGraphicFramePr>
      <xdr:xfrm>
        <a:off x="5086350" y="1162050"/>
        <a:ext cx="60007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38100</xdr:rowOff>
    </xdr:from>
    <xdr:to>
      <xdr:col>13</xdr:col>
      <xdr:colOff>419100</xdr:colOff>
      <xdr:row>20</xdr:row>
      <xdr:rowOff>85725</xdr:rowOff>
    </xdr:to>
    <xdr:graphicFrame>
      <xdr:nvGraphicFramePr>
        <xdr:cNvPr id="1" name="Graf 1"/>
        <xdr:cNvGraphicFramePr/>
      </xdr:nvGraphicFramePr>
      <xdr:xfrm>
        <a:off x="2247900" y="581025"/>
        <a:ext cx="72104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9</xdr:row>
      <xdr:rowOff>66675</xdr:rowOff>
    </xdr:from>
    <xdr:to>
      <xdr:col>15</xdr:col>
      <xdr:colOff>104775</xdr:colOff>
      <xdr:row>26</xdr:row>
      <xdr:rowOff>180975</xdr:rowOff>
    </xdr:to>
    <xdr:graphicFrame>
      <xdr:nvGraphicFramePr>
        <xdr:cNvPr id="1" name="Graf 1"/>
        <xdr:cNvGraphicFramePr/>
      </xdr:nvGraphicFramePr>
      <xdr:xfrm>
        <a:off x="6429375" y="1781175"/>
        <a:ext cx="60674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6</xdr:row>
      <xdr:rowOff>104775</xdr:rowOff>
    </xdr:from>
    <xdr:to>
      <xdr:col>16</xdr:col>
      <xdr:colOff>257175</xdr:colOff>
      <xdr:row>20</xdr:row>
      <xdr:rowOff>180975</xdr:rowOff>
    </xdr:to>
    <xdr:graphicFrame>
      <xdr:nvGraphicFramePr>
        <xdr:cNvPr id="1" name="Graf 1"/>
        <xdr:cNvGraphicFramePr/>
      </xdr:nvGraphicFramePr>
      <xdr:xfrm>
        <a:off x="7591425" y="1295400"/>
        <a:ext cx="5210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5</xdr:row>
      <xdr:rowOff>142875</xdr:rowOff>
    </xdr:from>
    <xdr:to>
      <xdr:col>17</xdr:col>
      <xdr:colOff>9525</xdr:colOff>
      <xdr:row>22</xdr:row>
      <xdr:rowOff>28575</xdr:rowOff>
    </xdr:to>
    <xdr:graphicFrame>
      <xdr:nvGraphicFramePr>
        <xdr:cNvPr id="1" name="Graf 1"/>
        <xdr:cNvGraphicFramePr/>
      </xdr:nvGraphicFramePr>
      <xdr:xfrm>
        <a:off x="5915025" y="1123950"/>
        <a:ext cx="634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_&#218;lohy%20pre%20&#382;iakov\EXCEL\OA%20-%20zamest\pr&#237;pravy\3.%20ro&#269;\Excel-zbierka%20&#250;l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Dokumenty\Zbierka%20&#250;loh%20z%20MS%20Excelu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_&#218;lohy%20pre%20&#382;iakov\EXCEL\Vierka\OA\&#218;lohy%20pre%20&#382;iakov\EXCEL%202016\previerky\j&#250;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©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Databáza"/>
      <sheetName val="Prázdny hár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©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Databáza"/>
      <sheetName val="Prázdny hárok"/>
    </sheetNames>
    <sheetDataSet>
      <sheetData sheetId="7">
        <row r="23">
          <cell r="B23" t="str">
            <v>Banská Bystrica</v>
          </cell>
          <cell r="C23" t="str">
            <v>BB</v>
          </cell>
          <cell r="D23">
            <v>88</v>
          </cell>
        </row>
        <row r="24">
          <cell r="B24" t="str">
            <v>Banská Štiavnica</v>
          </cell>
          <cell r="C24" t="str">
            <v>BS</v>
          </cell>
          <cell r="D24">
            <v>859</v>
          </cell>
        </row>
        <row r="25">
          <cell r="B25" t="str">
            <v>Brezno</v>
          </cell>
          <cell r="C25" t="str">
            <v>BR</v>
          </cell>
          <cell r="D25">
            <v>867</v>
          </cell>
        </row>
        <row r="26">
          <cell r="B26" t="str">
            <v>Detva</v>
          </cell>
          <cell r="C26" t="str">
            <v>DT</v>
          </cell>
          <cell r="D26" t="str">
            <v>-</v>
          </cell>
        </row>
        <row r="27">
          <cell r="B27" t="str">
            <v>Krupina</v>
          </cell>
          <cell r="C27" t="str">
            <v>KA</v>
          </cell>
          <cell r="D27">
            <v>856</v>
          </cell>
        </row>
        <row r="28">
          <cell r="B28" t="str">
            <v>Lučenec</v>
          </cell>
          <cell r="C28" t="str">
            <v>LC</v>
          </cell>
          <cell r="D28">
            <v>863</v>
          </cell>
        </row>
        <row r="29">
          <cell r="B29" t="str">
            <v>Poltár</v>
          </cell>
          <cell r="C29" t="str">
            <v>PT</v>
          </cell>
          <cell r="D29">
            <v>864</v>
          </cell>
        </row>
        <row r="30">
          <cell r="B30" t="str">
            <v>Revúca</v>
          </cell>
          <cell r="C30" t="str">
            <v>RA</v>
          </cell>
          <cell r="D30">
            <v>941</v>
          </cell>
        </row>
        <row r="31">
          <cell r="B31" t="str">
            <v>Rimavská Sobota</v>
          </cell>
          <cell r="C31" t="str">
            <v>RS</v>
          </cell>
          <cell r="D31">
            <v>866</v>
          </cell>
        </row>
        <row r="32">
          <cell r="B32" t="str">
            <v>Veľký Krtíš</v>
          </cell>
          <cell r="C32" t="str">
            <v>VK</v>
          </cell>
          <cell r="D32">
            <v>854</v>
          </cell>
        </row>
        <row r="33">
          <cell r="B33" t="str">
            <v>Zvolen</v>
          </cell>
          <cell r="C33" t="str">
            <v>ZV</v>
          </cell>
          <cell r="D33">
            <v>855</v>
          </cell>
        </row>
        <row r="34">
          <cell r="B34" t="str">
            <v>Žarnovica</v>
          </cell>
          <cell r="C34" t="str">
            <v>ZC</v>
          </cell>
          <cell r="D34">
            <v>858</v>
          </cell>
        </row>
        <row r="35">
          <cell r="B35" t="str">
            <v>Žiar nad Hronom</v>
          </cell>
          <cell r="C35" t="str">
            <v>ZH</v>
          </cell>
          <cell r="D35">
            <v>857</v>
          </cell>
        </row>
        <row r="37">
          <cell r="B37" t="str">
            <v>Teraz nadviažeme na prvú úlohu z predchádzajúceho hárku. </v>
          </cell>
        </row>
        <row r="38">
          <cell r="B38" t="str">
            <v>Predpokladajme, že jednotková cena sa počas sledovaných dní menila takto:</v>
          </cell>
        </row>
        <row r="39">
          <cell r="B39">
            <v>36557</v>
          </cell>
          <cell r="C39">
            <v>36558</v>
          </cell>
          <cell r="D39">
            <v>36559</v>
          </cell>
          <cell r="E39">
            <v>36560</v>
          </cell>
        </row>
        <row r="40">
          <cell r="B40">
            <v>99</v>
          </cell>
          <cell r="C40">
            <v>101</v>
          </cell>
          <cell r="D40">
            <v>98</v>
          </cell>
          <cell r="E40">
            <v>95</v>
          </cell>
        </row>
        <row r="41">
          <cell r="B41" t="str">
            <v>Medzi posledné dva stĺpce nasledujúcej tabuľky vložte nový stĺpec, nazvite ho Cena</v>
          </cell>
        </row>
        <row r="42">
          <cell r="B42" t="str">
            <v>a skopírujte doň jednotkové ceny z predchádzajúcej tabuľky. Vypočítajte tržbu za jednotlivé dni.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zdy"/>
      <sheetName val="VH"/>
      <sheetName val="Databaza"/>
      <sheetName val="vý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875" style="15" customWidth="1"/>
    <col min="2" max="2" width="11.625" style="14" bestFit="1" customWidth="1"/>
    <col min="3" max="16384" width="9.125" style="14" customWidth="1"/>
  </cols>
  <sheetData>
    <row r="1" s="13" customFormat="1" ht="15">
      <c r="A1" s="13" t="s">
        <v>14</v>
      </c>
    </row>
    <row r="2" s="13" customFormat="1" ht="15">
      <c r="A2" s="13" t="s">
        <v>15</v>
      </c>
    </row>
    <row r="4" spans="1:14" ht="15">
      <c r="A4" s="13" t="s">
        <v>12</v>
      </c>
      <c r="N4" s="80" t="s">
        <v>114</v>
      </c>
    </row>
    <row r="5" spans="1:2" ht="15">
      <c r="A5" s="13" t="s">
        <v>13</v>
      </c>
      <c r="B5" s="13"/>
    </row>
    <row r="6" spans="1:2" ht="15">
      <c r="A6" s="12" t="s">
        <v>90</v>
      </c>
      <c r="B6" s="13"/>
    </row>
    <row r="7" spans="1:2" ht="15">
      <c r="A7" s="12"/>
      <c r="B7" s="13"/>
    </row>
    <row r="8" spans="1:6" ht="25.5" customHeight="1">
      <c r="A8" s="16" t="s">
        <v>0</v>
      </c>
      <c r="B8" s="17">
        <v>2013</v>
      </c>
      <c r="C8" s="17">
        <v>2014</v>
      </c>
      <c r="D8" s="17">
        <v>2015</v>
      </c>
      <c r="E8" s="17">
        <v>2016</v>
      </c>
      <c r="F8" s="17">
        <v>2017</v>
      </c>
    </row>
    <row r="9" spans="1:6" ht="15">
      <c r="A9" s="18" t="s">
        <v>1</v>
      </c>
      <c r="B9" s="19"/>
      <c r="C9" s="19"/>
      <c r="D9" s="19"/>
      <c r="E9" s="19"/>
      <c r="F9" s="20"/>
    </row>
    <row r="10" spans="1:7" ht="14.25" customHeight="1">
      <c r="A10" s="21" t="s">
        <v>2</v>
      </c>
      <c r="B10" s="22">
        <v>5367790</v>
      </c>
      <c r="C10" s="22">
        <v>5378932</v>
      </c>
      <c r="D10" s="22">
        <v>5387650</v>
      </c>
      <c r="E10" s="22">
        <v>5393382</v>
      </c>
      <c r="F10" s="22">
        <v>5398657</v>
      </c>
      <c r="G10" s="23"/>
    </row>
    <row r="11" spans="1:6" ht="14.25" customHeight="1">
      <c r="A11" s="21" t="s">
        <v>3</v>
      </c>
      <c r="B11" s="22">
        <v>2613712</v>
      </c>
      <c r="C11" s="22">
        <v>2618434</v>
      </c>
      <c r="D11" s="22">
        <v>2622005</v>
      </c>
      <c r="E11" s="22">
        <v>2623692</v>
      </c>
      <c r="F11" s="22">
        <v>2625126</v>
      </c>
    </row>
    <row r="12" spans="1:6" ht="15">
      <c r="A12" s="21" t="s">
        <v>4</v>
      </c>
      <c r="B12" s="22">
        <v>2754078</v>
      </c>
      <c r="C12" s="22">
        <v>2760498</v>
      </c>
      <c r="D12" s="22">
        <v>2765645</v>
      </c>
      <c r="E12" s="22">
        <v>2769690</v>
      </c>
      <c r="F12" s="22">
        <v>2773531</v>
      </c>
    </row>
    <row r="13" spans="1:6" ht="15">
      <c r="A13" s="21" t="s">
        <v>5</v>
      </c>
      <c r="B13" s="22">
        <v>27489</v>
      </c>
      <c r="C13" s="22">
        <v>27484</v>
      </c>
      <c r="D13" s="22">
        <v>27955</v>
      </c>
      <c r="E13" s="22">
        <v>27494</v>
      </c>
      <c r="F13" s="22">
        <v>27340</v>
      </c>
    </row>
    <row r="14" spans="1:6" ht="15">
      <c r="A14" s="21" t="s">
        <v>6</v>
      </c>
      <c r="B14" s="22">
        <v>8978</v>
      </c>
      <c r="C14" s="22">
        <v>9402</v>
      </c>
      <c r="D14" s="22">
        <v>9138</v>
      </c>
      <c r="E14" s="22">
        <v>9312</v>
      </c>
      <c r="F14" s="22">
        <v>9664</v>
      </c>
    </row>
    <row r="15" spans="1:7" ht="13.5" customHeight="1">
      <c r="A15" s="21" t="s">
        <v>7</v>
      </c>
      <c r="B15" s="22">
        <v>61427</v>
      </c>
      <c r="C15" s="22">
        <v>60123</v>
      </c>
      <c r="D15" s="22">
        <v>59111</v>
      </c>
      <c r="E15" s="22">
        <v>55582</v>
      </c>
      <c r="F15" s="22">
        <v>52223</v>
      </c>
      <c r="G15" s="23"/>
    </row>
    <row r="16" spans="1:6" ht="15">
      <c r="A16" s="21" t="s">
        <v>8</v>
      </c>
      <c r="B16" s="22">
        <v>52686</v>
      </c>
      <c r="C16" s="22">
        <v>51236</v>
      </c>
      <c r="D16" s="22">
        <v>52124</v>
      </c>
      <c r="E16" s="22">
        <v>53156</v>
      </c>
      <c r="F16" s="22">
        <v>52402</v>
      </c>
    </row>
    <row r="17" spans="1:6" ht="12.75" customHeight="1">
      <c r="A17" s="21" t="s">
        <v>9</v>
      </c>
      <c r="B17" s="79">
        <f>B15-B16</f>
        <v>8741</v>
      </c>
      <c r="C17" s="79">
        <f>C15-C16</f>
        <v>8887</v>
      </c>
      <c r="D17" s="79">
        <f>D15-D16</f>
        <v>6987</v>
      </c>
      <c r="E17" s="79">
        <f>E15-E16</f>
        <v>2426</v>
      </c>
      <c r="F17" s="79">
        <f>F15-F16</f>
        <v>-179</v>
      </c>
    </row>
    <row r="18" spans="1:6" ht="15">
      <c r="A18" s="18" t="s">
        <v>10</v>
      </c>
      <c r="B18" s="24"/>
      <c r="C18" s="19"/>
      <c r="D18" s="19"/>
      <c r="E18" s="19"/>
      <c r="F18" s="20"/>
    </row>
    <row r="19" spans="1:7" ht="15">
      <c r="A19" s="21" t="s">
        <v>5</v>
      </c>
      <c r="B19" s="81">
        <f>ROUND(B13/1000,2)</f>
        <v>27.49</v>
      </c>
      <c r="C19" s="81">
        <f>ROUND(C13/1000,2)</f>
        <v>27.48</v>
      </c>
      <c r="D19" s="81">
        <f>ROUND(D13/1000,2)</f>
        <v>27.96</v>
      </c>
      <c r="E19" s="81">
        <f>ROUND(E13/1000,2)</f>
        <v>27.49</v>
      </c>
      <c r="F19" s="81">
        <f>ROUND(F13/1000,2)</f>
        <v>27.34</v>
      </c>
      <c r="G19" s="80" t="s">
        <v>115</v>
      </c>
    </row>
    <row r="20" spans="1:6" ht="15">
      <c r="A20" s="21" t="s">
        <v>6</v>
      </c>
      <c r="B20" s="81">
        <f>ROUND(B14/1000,2)</f>
        <v>8.98</v>
      </c>
      <c r="C20" s="81">
        <f>ROUND(C14/1000,2)</f>
        <v>9.4</v>
      </c>
      <c r="D20" s="81">
        <f>ROUND(D14/1000,2)</f>
        <v>9.14</v>
      </c>
      <c r="E20" s="81">
        <f>ROUND(E14/1000,2)</f>
        <v>9.31</v>
      </c>
      <c r="F20" s="81">
        <f>ROUND(F14/1000,2)</f>
        <v>9.66</v>
      </c>
    </row>
    <row r="21" spans="1:6" ht="14.25" customHeight="1">
      <c r="A21" s="21" t="s">
        <v>7</v>
      </c>
      <c r="B21" s="81">
        <f>ROUND(B15/1000,2)</f>
        <v>61.43</v>
      </c>
      <c r="C21" s="81">
        <f>ROUND(C15/1000,2)</f>
        <v>60.12</v>
      </c>
      <c r="D21" s="81">
        <f>ROUND(D15/1000,2)</f>
        <v>59.11</v>
      </c>
      <c r="E21" s="81">
        <f>ROUND(E15/1000,2)</f>
        <v>55.58</v>
      </c>
      <c r="F21" s="81">
        <f>ROUND(F15/1000,2)</f>
        <v>52.22</v>
      </c>
    </row>
    <row r="22" spans="1:6" ht="15">
      <c r="A22" s="25" t="s">
        <v>11</v>
      </c>
      <c r="B22" s="81">
        <f>ROUND(B16/1000,2)</f>
        <v>52.69</v>
      </c>
      <c r="C22" s="81">
        <f>ROUND(C16/1000,2)</f>
        <v>51.24</v>
      </c>
      <c r="D22" s="81">
        <f>ROUND(D16/1000,2)</f>
        <v>52.12</v>
      </c>
      <c r="E22" s="81">
        <f>ROUND(E16/1000,2)</f>
        <v>53.16</v>
      </c>
      <c r="F22" s="81">
        <f>ROUND(F16/1000,2)</f>
        <v>52.4</v>
      </c>
    </row>
  </sheetData>
  <sheetProtection/>
  <conditionalFormatting sqref="B17:F17">
    <cfRule type="cellIs" priority="1" dxfId="1" operator="lessThan" stopIfTrue="1">
      <formula>0</formula>
    </cfRule>
    <cfRule type="cellIs" priority="2" dxfId="2" operator="greater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625" style="3" customWidth="1"/>
    <col min="2" max="2" width="11.125" style="2" customWidth="1"/>
    <col min="3" max="3" width="13.25390625" style="2" bestFit="1" customWidth="1"/>
    <col min="4" max="4" width="9.125" style="2" customWidth="1"/>
    <col min="5" max="5" width="13.25390625" style="2" bestFit="1" customWidth="1"/>
    <col min="6" max="7" width="9.125" style="2" customWidth="1"/>
    <col min="8" max="8" width="10.75390625" style="2" bestFit="1" customWidth="1"/>
    <col min="9" max="16384" width="9.125" style="2" customWidth="1"/>
  </cols>
  <sheetData>
    <row r="1" ht="15">
      <c r="A1" s="1" t="s">
        <v>27</v>
      </c>
    </row>
    <row r="2" ht="15">
      <c r="A2" s="1" t="s">
        <v>28</v>
      </c>
    </row>
    <row r="3" ht="15.75" thickBot="1"/>
    <row r="4" spans="1:2" ht="15.75" thickBot="1">
      <c r="A4" s="4" t="s">
        <v>29</v>
      </c>
      <c r="B4" s="5">
        <v>25.55</v>
      </c>
    </row>
    <row r="6" ht="15">
      <c r="A6" s="6" t="s">
        <v>30</v>
      </c>
    </row>
    <row r="7" spans="2:5" ht="15">
      <c r="B7" s="70" t="s">
        <v>31</v>
      </c>
      <c r="C7" s="70"/>
      <c r="D7" s="71" t="s">
        <v>32</v>
      </c>
      <c r="E7" s="71"/>
    </row>
    <row r="8" spans="2:5" ht="15">
      <c r="B8" s="7" t="s">
        <v>33</v>
      </c>
      <c r="C8" s="7" t="s">
        <v>34</v>
      </c>
      <c r="D8" s="7" t="s">
        <v>33</v>
      </c>
      <c r="E8" s="7" t="s">
        <v>34</v>
      </c>
    </row>
    <row r="9" spans="1:5" ht="15">
      <c r="A9" s="8" t="s">
        <v>35</v>
      </c>
      <c r="B9" s="9">
        <v>75</v>
      </c>
      <c r="C9" s="82">
        <f>B9*$B$4</f>
        <v>1916.25</v>
      </c>
      <c r="D9" s="10">
        <v>89</v>
      </c>
      <c r="E9" s="84">
        <f>D9*$B$4</f>
        <v>2273.9500000000003</v>
      </c>
    </row>
    <row r="10" spans="1:5" ht="15">
      <c r="A10" s="8" t="s">
        <v>36</v>
      </c>
      <c r="B10" s="11">
        <v>74.5</v>
      </c>
      <c r="C10" s="83">
        <f>B10*$B$4</f>
        <v>1903.4750000000001</v>
      </c>
      <c r="D10" s="11">
        <v>95</v>
      </c>
      <c r="E10" s="83">
        <f>D10*$B$4</f>
        <v>2427.25</v>
      </c>
    </row>
    <row r="11" spans="1:5" ht="15">
      <c r="A11" s="8" t="s">
        <v>37</v>
      </c>
      <c r="B11" s="9">
        <v>70</v>
      </c>
      <c r="C11" s="82">
        <f>B11*$B$4</f>
        <v>1788.5</v>
      </c>
      <c r="D11" s="10">
        <v>96</v>
      </c>
      <c r="E11" s="84">
        <f>D11*$B$4</f>
        <v>2452.8</v>
      </c>
    </row>
    <row r="12" spans="1:5" ht="15">
      <c r="A12" s="8" t="s">
        <v>38</v>
      </c>
      <c r="B12" s="11">
        <v>72</v>
      </c>
      <c r="C12" s="83">
        <f>B12*$B$4</f>
        <v>1839.6000000000001</v>
      </c>
      <c r="D12" s="11">
        <v>96</v>
      </c>
      <c r="E12" s="83">
        <f>D12*$B$4</f>
        <v>2452.8</v>
      </c>
    </row>
    <row r="13" spans="1:5" ht="15">
      <c r="A13" s="8" t="s">
        <v>39</v>
      </c>
      <c r="B13" s="9">
        <v>75</v>
      </c>
      <c r="C13" s="82">
        <f>B13*$B$4</f>
        <v>1916.25</v>
      </c>
      <c r="D13" s="10">
        <v>95</v>
      </c>
      <c r="E13" s="84">
        <f>D13*$B$4</f>
        <v>2427.25</v>
      </c>
    </row>
    <row r="14" spans="1:5" ht="15">
      <c r="A14" s="8" t="s">
        <v>40</v>
      </c>
      <c r="B14" s="11">
        <v>80</v>
      </c>
      <c r="C14" s="83">
        <f>B14*$B$4</f>
        <v>2044</v>
      </c>
      <c r="D14" s="11">
        <v>99</v>
      </c>
      <c r="E14" s="83">
        <f>D14*$B$4</f>
        <v>2529.4500000000003</v>
      </c>
    </row>
    <row r="16" ht="15">
      <c r="A16" s="85" t="s">
        <v>117</v>
      </c>
    </row>
  </sheetData>
  <sheetProtection/>
  <mergeCells count="2">
    <mergeCell ref="B7:C7"/>
    <mergeCell ref="D7:E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" customWidth="1"/>
  </cols>
  <sheetData>
    <row r="1" ht="15">
      <c r="A1" s="26" t="s">
        <v>26</v>
      </c>
    </row>
    <row r="3" spans="1:2" ht="15">
      <c r="A3" s="27" t="s">
        <v>116</v>
      </c>
      <c r="B3" s="27" t="s">
        <v>118</v>
      </c>
    </row>
    <row r="4" spans="1:2" ht="15">
      <c r="A4" s="27">
        <v>90</v>
      </c>
      <c r="B4" s="27">
        <f>SIN(RADIANS(A4))</f>
        <v>1</v>
      </c>
    </row>
    <row r="5" spans="1:2" ht="15">
      <c r="A5" s="27">
        <v>91</v>
      </c>
      <c r="B5" s="27">
        <f>SIN(RADIANS(A5))</f>
        <v>0.9998476951563913</v>
      </c>
    </row>
    <row r="6" spans="1:2" ht="15">
      <c r="A6" s="27">
        <v>92</v>
      </c>
      <c r="B6" s="27">
        <f aca="true" t="shared" si="0" ref="B6:B69">SIN(RADIANS(A6))</f>
        <v>0.9993908270190958</v>
      </c>
    </row>
    <row r="7" spans="1:2" ht="15">
      <c r="A7" s="27">
        <v>93</v>
      </c>
      <c r="B7" s="27">
        <f t="shared" si="0"/>
        <v>0.9986295347545738</v>
      </c>
    </row>
    <row r="8" spans="1:2" ht="15">
      <c r="A8" s="27">
        <v>94</v>
      </c>
      <c r="B8" s="27">
        <f t="shared" si="0"/>
        <v>0.9975640502598242</v>
      </c>
    </row>
    <row r="9" spans="1:2" ht="15">
      <c r="A9" s="27">
        <v>95</v>
      </c>
      <c r="B9" s="27">
        <f t="shared" si="0"/>
        <v>0.9961946980917455</v>
      </c>
    </row>
    <row r="10" spans="1:2" ht="15">
      <c r="A10" s="27">
        <v>96</v>
      </c>
      <c r="B10" s="27">
        <f t="shared" si="0"/>
        <v>0.9945218953682733</v>
      </c>
    </row>
    <row r="11" spans="1:2" ht="15">
      <c r="A11" s="27">
        <v>97</v>
      </c>
      <c r="B11" s="27">
        <f t="shared" si="0"/>
        <v>0.9925461516413221</v>
      </c>
    </row>
    <row r="12" spans="1:2" ht="15">
      <c r="A12" s="27">
        <v>98</v>
      </c>
      <c r="B12" s="27">
        <f t="shared" si="0"/>
        <v>0.9902680687415704</v>
      </c>
    </row>
    <row r="13" spans="1:2" ht="15">
      <c r="A13" s="27">
        <v>99</v>
      </c>
      <c r="B13" s="27">
        <f t="shared" si="0"/>
        <v>0.9876883405951378</v>
      </c>
    </row>
    <row r="14" spans="1:2" ht="15">
      <c r="A14" s="27">
        <v>100</v>
      </c>
      <c r="B14" s="27">
        <f t="shared" si="0"/>
        <v>0.984807753012208</v>
      </c>
    </row>
    <row r="15" spans="1:2" ht="15">
      <c r="A15" s="27">
        <v>101</v>
      </c>
      <c r="B15" s="27">
        <f t="shared" si="0"/>
        <v>0.981627183447664</v>
      </c>
    </row>
    <row r="16" spans="1:2" ht="15">
      <c r="A16" s="27">
        <v>102</v>
      </c>
      <c r="B16" s="27">
        <f t="shared" si="0"/>
        <v>0.9781476007338057</v>
      </c>
    </row>
    <row r="17" spans="1:2" ht="15">
      <c r="A17" s="27">
        <v>103</v>
      </c>
      <c r="B17" s="27">
        <f t="shared" si="0"/>
        <v>0.9743700647852352</v>
      </c>
    </row>
    <row r="18" spans="1:2" ht="15">
      <c r="A18" s="27">
        <v>104</v>
      </c>
      <c r="B18" s="27">
        <f t="shared" si="0"/>
        <v>0.9702957262759965</v>
      </c>
    </row>
    <row r="19" spans="1:2" ht="15">
      <c r="A19" s="27">
        <v>105</v>
      </c>
      <c r="B19" s="27">
        <f t="shared" si="0"/>
        <v>0.9659258262890683</v>
      </c>
    </row>
    <row r="20" spans="1:2" ht="15">
      <c r="A20" s="27">
        <v>106</v>
      </c>
      <c r="B20" s="27">
        <f t="shared" si="0"/>
        <v>0.9612616959383189</v>
      </c>
    </row>
    <row r="21" spans="1:2" ht="15">
      <c r="A21" s="27">
        <v>107</v>
      </c>
      <c r="B21" s="27">
        <f t="shared" si="0"/>
        <v>0.9563047559630355</v>
      </c>
    </row>
    <row r="22" spans="1:2" ht="15">
      <c r="A22" s="27">
        <v>108</v>
      </c>
      <c r="B22" s="27">
        <f t="shared" si="0"/>
        <v>0.9510565162951536</v>
      </c>
    </row>
    <row r="23" spans="1:2" ht="15">
      <c r="A23" s="27">
        <v>109</v>
      </c>
      <c r="B23" s="27">
        <f t="shared" si="0"/>
        <v>0.9455185755993168</v>
      </c>
    </row>
    <row r="24" spans="1:2" ht="15">
      <c r="A24" s="27">
        <v>110</v>
      </c>
      <c r="B24" s="27">
        <f t="shared" si="0"/>
        <v>0.9396926207859084</v>
      </c>
    </row>
    <row r="25" spans="1:2" ht="15">
      <c r="A25" s="27">
        <v>111</v>
      </c>
      <c r="B25" s="27">
        <f t="shared" si="0"/>
        <v>0.9335804264972017</v>
      </c>
    </row>
    <row r="26" spans="1:2" ht="15">
      <c r="A26" s="27">
        <v>112</v>
      </c>
      <c r="B26" s="27">
        <f t="shared" si="0"/>
        <v>0.9271838545667874</v>
      </c>
    </row>
    <row r="27" spans="1:2" ht="15">
      <c r="A27" s="27">
        <v>113</v>
      </c>
      <c r="B27" s="27">
        <f t="shared" si="0"/>
        <v>0.9205048534524403</v>
      </c>
    </row>
    <row r="28" spans="1:2" ht="15">
      <c r="A28" s="27">
        <v>114</v>
      </c>
      <c r="B28" s="27">
        <f t="shared" si="0"/>
        <v>0.9135454576426009</v>
      </c>
    </row>
    <row r="29" spans="1:2" ht="15">
      <c r="A29" s="27">
        <v>115</v>
      </c>
      <c r="B29" s="27">
        <f t="shared" si="0"/>
        <v>0.90630778703665</v>
      </c>
    </row>
    <row r="30" spans="1:2" ht="15">
      <c r="A30" s="27">
        <v>116</v>
      </c>
      <c r="B30" s="27">
        <f t="shared" si="0"/>
        <v>0.8987940462991669</v>
      </c>
    </row>
    <row r="31" spans="1:2" ht="15">
      <c r="A31" s="27">
        <v>117</v>
      </c>
      <c r="B31" s="27">
        <f t="shared" si="0"/>
        <v>0.8910065241883679</v>
      </c>
    </row>
    <row r="32" spans="1:2" ht="15">
      <c r="A32" s="27">
        <v>118</v>
      </c>
      <c r="B32" s="27">
        <f t="shared" si="0"/>
        <v>0.8829475928589269</v>
      </c>
    </row>
    <row r="33" spans="1:2" ht="15">
      <c r="A33" s="27">
        <v>119</v>
      </c>
      <c r="B33" s="27">
        <f t="shared" si="0"/>
        <v>0.8746197071393959</v>
      </c>
    </row>
    <row r="34" spans="1:2" ht="15">
      <c r="A34" s="27">
        <v>120</v>
      </c>
      <c r="B34" s="27">
        <f t="shared" si="0"/>
        <v>0.8660254037844387</v>
      </c>
    </row>
    <row r="35" spans="1:2" ht="15">
      <c r="A35" s="27">
        <v>121</v>
      </c>
      <c r="B35" s="27">
        <f t="shared" si="0"/>
        <v>0.8571673007021123</v>
      </c>
    </row>
    <row r="36" spans="1:2" ht="15">
      <c r="A36" s="27">
        <v>122</v>
      </c>
      <c r="B36" s="27">
        <f t="shared" si="0"/>
        <v>0.8480480961564261</v>
      </c>
    </row>
    <row r="37" spans="1:2" ht="15">
      <c r="A37" s="27">
        <v>123</v>
      </c>
      <c r="B37" s="27">
        <f t="shared" si="0"/>
        <v>0.8386705679454239</v>
      </c>
    </row>
    <row r="38" spans="1:2" ht="15">
      <c r="A38" s="27">
        <v>124</v>
      </c>
      <c r="B38" s="27">
        <f t="shared" si="0"/>
        <v>0.8290375725550417</v>
      </c>
    </row>
    <row r="39" spans="1:2" ht="15">
      <c r="A39" s="27">
        <v>125</v>
      </c>
      <c r="B39" s="27">
        <f t="shared" si="0"/>
        <v>0.8191520442889917</v>
      </c>
    </row>
    <row r="40" spans="1:2" ht="15">
      <c r="A40" s="27">
        <v>126</v>
      </c>
      <c r="B40" s="27">
        <f t="shared" si="0"/>
        <v>0.8090169943749475</v>
      </c>
    </row>
    <row r="41" spans="1:2" ht="15">
      <c r="A41" s="27">
        <v>127</v>
      </c>
      <c r="B41" s="27">
        <f t="shared" si="0"/>
        <v>0.7986355100472927</v>
      </c>
    </row>
    <row r="42" spans="1:2" ht="15">
      <c r="A42" s="27">
        <v>128</v>
      </c>
      <c r="B42" s="27">
        <f t="shared" si="0"/>
        <v>0.788010753606722</v>
      </c>
    </row>
    <row r="43" spans="1:2" ht="15">
      <c r="A43" s="27">
        <v>129</v>
      </c>
      <c r="B43" s="27">
        <f t="shared" si="0"/>
        <v>0.777145961456971</v>
      </c>
    </row>
    <row r="44" spans="1:2" ht="15">
      <c r="A44" s="27">
        <v>130</v>
      </c>
      <c r="B44" s="27">
        <f t="shared" si="0"/>
        <v>0.766044443118978</v>
      </c>
    </row>
    <row r="45" spans="1:2" ht="15">
      <c r="A45" s="27">
        <v>131</v>
      </c>
      <c r="B45" s="27">
        <f t="shared" si="0"/>
        <v>0.7547095802227721</v>
      </c>
    </row>
    <row r="46" spans="1:2" ht="15">
      <c r="A46" s="27">
        <v>132</v>
      </c>
      <c r="B46" s="27">
        <f t="shared" si="0"/>
        <v>0.7431448254773942</v>
      </c>
    </row>
    <row r="47" spans="1:2" ht="15">
      <c r="A47" s="27">
        <v>133</v>
      </c>
      <c r="B47" s="27">
        <f t="shared" si="0"/>
        <v>0.7313537016191706</v>
      </c>
    </row>
    <row r="48" spans="1:2" ht="15">
      <c r="A48" s="27">
        <v>134</v>
      </c>
      <c r="B48" s="27">
        <f t="shared" si="0"/>
        <v>0.7193398003386511</v>
      </c>
    </row>
    <row r="49" spans="1:2" ht="15">
      <c r="A49" s="27">
        <v>135</v>
      </c>
      <c r="B49" s="27">
        <f t="shared" si="0"/>
        <v>0.7071067811865476</v>
      </c>
    </row>
    <row r="50" spans="1:2" ht="15">
      <c r="A50" s="27">
        <v>136</v>
      </c>
      <c r="B50" s="27">
        <f t="shared" si="0"/>
        <v>0.6946583704589971</v>
      </c>
    </row>
    <row r="51" spans="1:2" ht="15">
      <c r="A51" s="27">
        <v>137</v>
      </c>
      <c r="B51" s="27">
        <f t="shared" si="0"/>
        <v>0.6819983600624986</v>
      </c>
    </row>
    <row r="52" spans="1:2" ht="15">
      <c r="A52" s="27">
        <v>138</v>
      </c>
      <c r="B52" s="27">
        <f t="shared" si="0"/>
        <v>0.6691306063588583</v>
      </c>
    </row>
    <row r="53" spans="1:2" ht="15">
      <c r="A53" s="27">
        <v>139</v>
      </c>
      <c r="B53" s="27">
        <f t="shared" si="0"/>
        <v>0.6560590289905073</v>
      </c>
    </row>
    <row r="54" spans="1:2" ht="15">
      <c r="A54" s="27">
        <v>140</v>
      </c>
      <c r="B54" s="27">
        <f t="shared" si="0"/>
        <v>0.6427876096865395</v>
      </c>
    </row>
    <row r="55" spans="1:2" ht="15">
      <c r="A55" s="27">
        <v>141</v>
      </c>
      <c r="B55" s="27">
        <f t="shared" si="0"/>
        <v>0.6293203910498374</v>
      </c>
    </row>
    <row r="56" spans="1:2" ht="15">
      <c r="A56" s="27">
        <v>142</v>
      </c>
      <c r="B56" s="27">
        <f t="shared" si="0"/>
        <v>0.6156614753256584</v>
      </c>
    </row>
    <row r="57" spans="1:2" ht="15">
      <c r="A57" s="27">
        <v>143</v>
      </c>
      <c r="B57" s="27">
        <f t="shared" si="0"/>
        <v>0.6018150231520482</v>
      </c>
    </row>
    <row r="58" spans="1:2" ht="15">
      <c r="A58" s="27">
        <v>144</v>
      </c>
      <c r="B58" s="27">
        <f t="shared" si="0"/>
        <v>0.5877852522924732</v>
      </c>
    </row>
    <row r="59" spans="1:2" ht="15">
      <c r="A59" s="27">
        <v>145</v>
      </c>
      <c r="B59" s="27">
        <f t="shared" si="0"/>
        <v>0.5735764363510459</v>
      </c>
    </row>
    <row r="60" spans="1:2" ht="15">
      <c r="A60" s="27">
        <v>146</v>
      </c>
      <c r="B60" s="27">
        <f t="shared" si="0"/>
        <v>0.5591929034707469</v>
      </c>
    </row>
    <row r="61" spans="1:2" ht="15">
      <c r="A61" s="27">
        <v>147</v>
      </c>
      <c r="B61" s="27">
        <f t="shared" si="0"/>
        <v>0.5446390350150273</v>
      </c>
    </row>
    <row r="62" spans="1:2" ht="15">
      <c r="A62" s="27">
        <v>148</v>
      </c>
      <c r="B62" s="27">
        <f t="shared" si="0"/>
        <v>0.5299192642332049</v>
      </c>
    </row>
    <row r="63" spans="1:2" ht="15">
      <c r="A63" s="27">
        <v>149</v>
      </c>
      <c r="B63" s="27">
        <f t="shared" si="0"/>
        <v>0.5150380749100544</v>
      </c>
    </row>
    <row r="64" spans="1:2" ht="15">
      <c r="A64" s="27">
        <v>150</v>
      </c>
      <c r="B64" s="27">
        <f t="shared" si="0"/>
        <v>0.49999999999999994</v>
      </c>
    </row>
    <row r="65" spans="1:2" ht="15">
      <c r="A65" s="27">
        <v>151</v>
      </c>
      <c r="B65" s="27">
        <f t="shared" si="0"/>
        <v>0.48480962024633717</v>
      </c>
    </row>
    <row r="66" spans="1:2" ht="15">
      <c r="A66" s="27">
        <v>152</v>
      </c>
      <c r="B66" s="27">
        <f t="shared" si="0"/>
        <v>0.4694715627858907</v>
      </c>
    </row>
    <row r="67" spans="1:2" ht="15">
      <c r="A67" s="27">
        <v>153</v>
      </c>
      <c r="B67" s="27">
        <f t="shared" si="0"/>
        <v>0.45399049973954686</v>
      </c>
    </row>
    <row r="68" spans="1:2" ht="15">
      <c r="A68" s="27">
        <v>154</v>
      </c>
      <c r="B68" s="27">
        <f t="shared" si="0"/>
        <v>0.4383711467890773</v>
      </c>
    </row>
    <row r="69" spans="1:2" ht="15">
      <c r="A69" s="27">
        <v>155</v>
      </c>
      <c r="B69" s="27">
        <f t="shared" si="0"/>
        <v>0.4226182617406995</v>
      </c>
    </row>
    <row r="70" spans="1:2" ht="15">
      <c r="A70" s="27">
        <v>156</v>
      </c>
      <c r="B70" s="27">
        <f aca="true" t="shared" si="1" ref="B70:B133">SIN(RADIANS(A70))</f>
        <v>0.40673664307580043</v>
      </c>
    </row>
    <row r="71" spans="1:2" ht="15">
      <c r="A71" s="27">
        <v>157</v>
      </c>
      <c r="B71" s="27">
        <f t="shared" si="1"/>
        <v>0.39073112848927377</v>
      </c>
    </row>
    <row r="72" spans="1:2" ht="15">
      <c r="A72" s="27">
        <v>158</v>
      </c>
      <c r="B72" s="27">
        <f t="shared" si="1"/>
        <v>0.37460659341591224</v>
      </c>
    </row>
    <row r="73" spans="1:2" ht="15">
      <c r="A73" s="27">
        <v>159</v>
      </c>
      <c r="B73" s="27">
        <f t="shared" si="1"/>
        <v>0.3583679495453002</v>
      </c>
    </row>
    <row r="74" spans="1:2" ht="15">
      <c r="A74" s="27">
        <v>160</v>
      </c>
      <c r="B74" s="27">
        <f t="shared" si="1"/>
        <v>0.3420201433256689</v>
      </c>
    </row>
    <row r="75" spans="1:2" ht="15">
      <c r="A75" s="27">
        <v>161</v>
      </c>
      <c r="B75" s="27">
        <f t="shared" si="1"/>
        <v>0.3255681544571566</v>
      </c>
    </row>
    <row r="76" spans="1:2" ht="15">
      <c r="A76" s="27">
        <v>162</v>
      </c>
      <c r="B76" s="27">
        <f t="shared" si="1"/>
        <v>0.3090169943749475</v>
      </c>
    </row>
    <row r="77" spans="1:2" ht="15">
      <c r="A77" s="27">
        <v>163</v>
      </c>
      <c r="B77" s="27">
        <f t="shared" si="1"/>
        <v>0.2923717047227366</v>
      </c>
    </row>
    <row r="78" spans="1:2" ht="15">
      <c r="A78" s="27">
        <v>164</v>
      </c>
      <c r="B78" s="27">
        <f t="shared" si="1"/>
        <v>0.2756373558169992</v>
      </c>
    </row>
    <row r="79" spans="1:2" ht="15">
      <c r="A79" s="27">
        <v>165</v>
      </c>
      <c r="B79" s="27">
        <f t="shared" si="1"/>
        <v>0.258819045102521</v>
      </c>
    </row>
    <row r="80" spans="1:2" ht="15">
      <c r="A80" s="27">
        <v>166</v>
      </c>
      <c r="B80" s="27">
        <f t="shared" si="1"/>
        <v>0.24192189559966773</v>
      </c>
    </row>
    <row r="81" spans="1:2" ht="15">
      <c r="A81" s="27">
        <v>167</v>
      </c>
      <c r="B81" s="27">
        <f t="shared" si="1"/>
        <v>0.2249510543438652</v>
      </c>
    </row>
    <row r="82" spans="1:2" ht="15">
      <c r="A82" s="27">
        <v>168</v>
      </c>
      <c r="B82" s="27">
        <f t="shared" si="1"/>
        <v>0.20791169081775931</v>
      </c>
    </row>
    <row r="83" spans="1:2" ht="15">
      <c r="A83" s="27">
        <v>169</v>
      </c>
      <c r="B83" s="27">
        <f t="shared" si="1"/>
        <v>0.19080899537654497</v>
      </c>
    </row>
    <row r="84" spans="1:2" ht="15">
      <c r="A84" s="27">
        <v>170</v>
      </c>
      <c r="B84" s="27">
        <f t="shared" si="1"/>
        <v>0.17364817766693028</v>
      </c>
    </row>
    <row r="85" spans="1:2" ht="15">
      <c r="A85" s="27">
        <v>171</v>
      </c>
      <c r="B85" s="27">
        <f t="shared" si="1"/>
        <v>0.15643446504023098</v>
      </c>
    </row>
    <row r="86" spans="1:2" ht="15">
      <c r="A86" s="27">
        <v>172</v>
      </c>
      <c r="B86" s="27">
        <f t="shared" si="1"/>
        <v>0.13917310096006533</v>
      </c>
    </row>
    <row r="87" spans="1:2" ht="15">
      <c r="A87" s="27">
        <v>173</v>
      </c>
      <c r="B87" s="27">
        <f t="shared" si="1"/>
        <v>0.12186934340514755</v>
      </c>
    </row>
    <row r="88" spans="1:2" ht="15">
      <c r="A88" s="27">
        <v>174</v>
      </c>
      <c r="B88" s="27">
        <f t="shared" si="1"/>
        <v>0.10452846326765373</v>
      </c>
    </row>
    <row r="89" spans="1:2" ht="15">
      <c r="A89" s="27">
        <v>175</v>
      </c>
      <c r="B89" s="27">
        <f t="shared" si="1"/>
        <v>0.0871557427476582</v>
      </c>
    </row>
    <row r="90" spans="1:2" ht="15">
      <c r="A90" s="27">
        <v>176</v>
      </c>
      <c r="B90" s="27">
        <f t="shared" si="1"/>
        <v>0.06975647374412552</v>
      </c>
    </row>
    <row r="91" spans="1:2" ht="15">
      <c r="A91" s="27">
        <v>177</v>
      </c>
      <c r="B91" s="27">
        <f t="shared" si="1"/>
        <v>0.05233595624294381</v>
      </c>
    </row>
    <row r="92" spans="1:2" ht="15">
      <c r="A92" s="27">
        <v>178</v>
      </c>
      <c r="B92" s="27">
        <f t="shared" si="1"/>
        <v>0.03489949670250114</v>
      </c>
    </row>
    <row r="93" spans="1:2" ht="15">
      <c r="A93" s="27">
        <v>179</v>
      </c>
      <c r="B93" s="27">
        <f t="shared" si="1"/>
        <v>0.01745240643728344</v>
      </c>
    </row>
    <row r="94" spans="1:2" ht="15">
      <c r="A94" s="27">
        <v>180</v>
      </c>
      <c r="B94" s="27">
        <f t="shared" si="1"/>
        <v>1.22514845490862E-16</v>
      </c>
    </row>
    <row r="95" spans="1:2" ht="15">
      <c r="A95" s="27">
        <v>181</v>
      </c>
      <c r="B95" s="27">
        <f t="shared" si="1"/>
        <v>-0.017452406437283637</v>
      </c>
    </row>
    <row r="96" spans="1:2" ht="15">
      <c r="A96" s="27">
        <v>182</v>
      </c>
      <c r="B96" s="27">
        <f t="shared" si="1"/>
        <v>-0.0348994967025009</v>
      </c>
    </row>
    <row r="97" spans="1:2" ht="15">
      <c r="A97" s="27">
        <v>183</v>
      </c>
      <c r="B97" s="27">
        <f t="shared" si="1"/>
        <v>-0.05233595624294356</v>
      </c>
    </row>
    <row r="98" spans="1:2" ht="15">
      <c r="A98" s="27">
        <v>184</v>
      </c>
      <c r="B98" s="27">
        <f t="shared" si="1"/>
        <v>-0.06975647374412527</v>
      </c>
    </row>
    <row r="99" spans="1:2" ht="15">
      <c r="A99" s="27">
        <v>185</v>
      </c>
      <c r="B99" s="27">
        <f t="shared" si="1"/>
        <v>-0.08715574274765794</v>
      </c>
    </row>
    <row r="100" spans="1:2" ht="15">
      <c r="A100" s="27">
        <v>186</v>
      </c>
      <c r="B100" s="27">
        <f t="shared" si="1"/>
        <v>-0.1045284632676535</v>
      </c>
    </row>
    <row r="101" spans="1:2" ht="15">
      <c r="A101" s="27">
        <v>187</v>
      </c>
      <c r="B101" s="27">
        <f t="shared" si="1"/>
        <v>-0.12186934340514731</v>
      </c>
    </row>
    <row r="102" spans="1:2" ht="15">
      <c r="A102" s="27">
        <v>188</v>
      </c>
      <c r="B102" s="27">
        <f t="shared" si="1"/>
        <v>-0.13917310096006552</v>
      </c>
    </row>
    <row r="103" spans="1:2" ht="15">
      <c r="A103" s="27">
        <v>189</v>
      </c>
      <c r="B103" s="27">
        <f t="shared" si="1"/>
        <v>-0.15643446504023073</v>
      </c>
    </row>
    <row r="104" spans="1:2" ht="15">
      <c r="A104" s="27">
        <v>190</v>
      </c>
      <c r="B104" s="27">
        <f t="shared" si="1"/>
        <v>-0.17364817766693047</v>
      </c>
    </row>
    <row r="105" spans="1:2" ht="15">
      <c r="A105" s="27">
        <v>191</v>
      </c>
      <c r="B105" s="27">
        <f t="shared" si="1"/>
        <v>-0.19080899537654472</v>
      </c>
    </row>
    <row r="106" spans="1:2" ht="15">
      <c r="A106" s="27">
        <v>192</v>
      </c>
      <c r="B106" s="27">
        <f t="shared" si="1"/>
        <v>-0.2079116908177595</v>
      </c>
    </row>
    <row r="107" spans="1:2" ht="15">
      <c r="A107" s="27">
        <v>193</v>
      </c>
      <c r="B107" s="27">
        <f t="shared" si="1"/>
        <v>-0.22495105434386498</v>
      </c>
    </row>
    <row r="108" spans="1:2" ht="15">
      <c r="A108" s="27">
        <v>194</v>
      </c>
      <c r="B108" s="27">
        <f t="shared" si="1"/>
        <v>-0.2419218955996675</v>
      </c>
    </row>
    <row r="109" spans="1:2" ht="15">
      <c r="A109" s="27">
        <v>195</v>
      </c>
      <c r="B109" s="27">
        <f t="shared" si="1"/>
        <v>-0.2588190451025208</v>
      </c>
    </row>
    <row r="110" spans="1:2" ht="15">
      <c r="A110" s="27">
        <v>196</v>
      </c>
      <c r="B110" s="27">
        <f t="shared" si="1"/>
        <v>-0.275637355816999</v>
      </c>
    </row>
    <row r="111" spans="1:2" ht="15">
      <c r="A111" s="27">
        <v>197</v>
      </c>
      <c r="B111" s="27">
        <f t="shared" si="1"/>
        <v>-0.29237170472273677</v>
      </c>
    </row>
    <row r="112" spans="1:2" ht="15">
      <c r="A112" s="27">
        <v>198</v>
      </c>
      <c r="B112" s="27">
        <f t="shared" si="1"/>
        <v>-0.3090169943749473</v>
      </c>
    </row>
    <row r="113" spans="1:2" ht="15">
      <c r="A113" s="27">
        <v>199</v>
      </c>
      <c r="B113" s="27">
        <f t="shared" si="1"/>
        <v>-0.32556815445715676</v>
      </c>
    </row>
    <row r="114" spans="1:2" ht="15">
      <c r="A114" s="27">
        <v>200</v>
      </c>
      <c r="B114" s="27">
        <f t="shared" si="1"/>
        <v>-0.34202014332566866</v>
      </c>
    </row>
    <row r="115" spans="1:2" ht="15">
      <c r="A115" s="27">
        <v>201</v>
      </c>
      <c r="B115" s="27">
        <f t="shared" si="1"/>
        <v>-0.35836794954530043</v>
      </c>
    </row>
    <row r="116" spans="1:2" ht="15">
      <c r="A116" s="27">
        <v>202</v>
      </c>
      <c r="B116" s="27">
        <f t="shared" si="1"/>
        <v>-0.374606593415912</v>
      </c>
    </row>
    <row r="117" spans="1:2" ht="15">
      <c r="A117" s="27">
        <v>203</v>
      </c>
      <c r="B117" s="27">
        <f t="shared" si="1"/>
        <v>-0.39073112848927355</v>
      </c>
    </row>
    <row r="118" spans="1:2" ht="15">
      <c r="A118" s="27">
        <v>204</v>
      </c>
      <c r="B118" s="27">
        <f t="shared" si="1"/>
        <v>-0.4067366430758002</v>
      </c>
    </row>
    <row r="119" spans="1:2" ht="15">
      <c r="A119" s="27">
        <v>205</v>
      </c>
      <c r="B119" s="27">
        <f t="shared" si="1"/>
        <v>-0.4226182617406993</v>
      </c>
    </row>
    <row r="120" spans="1:2" ht="15">
      <c r="A120" s="27">
        <v>206</v>
      </c>
      <c r="B120" s="27">
        <f t="shared" si="1"/>
        <v>-0.43837114678907746</v>
      </c>
    </row>
    <row r="121" spans="1:2" ht="15">
      <c r="A121" s="27">
        <v>207</v>
      </c>
      <c r="B121" s="27">
        <f t="shared" si="1"/>
        <v>-0.4539904997395467</v>
      </c>
    </row>
    <row r="122" spans="1:2" ht="15">
      <c r="A122" s="27">
        <v>208</v>
      </c>
      <c r="B122" s="27">
        <f t="shared" si="1"/>
        <v>-0.46947156278589086</v>
      </c>
    </row>
    <row r="123" spans="1:2" ht="15">
      <c r="A123" s="27">
        <v>209</v>
      </c>
      <c r="B123" s="27">
        <f t="shared" si="1"/>
        <v>-0.48480962024633695</v>
      </c>
    </row>
    <row r="124" spans="1:2" ht="15">
      <c r="A124" s="27">
        <v>210</v>
      </c>
      <c r="B124" s="27">
        <f t="shared" si="1"/>
        <v>-0.5000000000000001</v>
      </c>
    </row>
    <row r="125" spans="1:2" ht="15">
      <c r="A125" s="27">
        <v>211</v>
      </c>
      <c r="B125" s="27">
        <f t="shared" si="1"/>
        <v>-0.5150380749100542</v>
      </c>
    </row>
    <row r="126" spans="1:2" ht="15">
      <c r="A126" s="27">
        <v>212</v>
      </c>
      <c r="B126" s="27">
        <f t="shared" si="1"/>
        <v>-0.5299192642332048</v>
      </c>
    </row>
    <row r="127" spans="1:2" ht="15">
      <c r="A127" s="27">
        <v>213</v>
      </c>
      <c r="B127" s="27">
        <f t="shared" si="1"/>
        <v>-0.5446390350150271</v>
      </c>
    </row>
    <row r="128" spans="1:2" ht="15">
      <c r="A128" s="27">
        <v>214</v>
      </c>
      <c r="B128" s="27">
        <f t="shared" si="1"/>
        <v>-0.5591929034707467</v>
      </c>
    </row>
    <row r="129" spans="1:2" ht="15">
      <c r="A129" s="27">
        <v>215</v>
      </c>
      <c r="B129" s="27">
        <f t="shared" si="1"/>
        <v>-0.5735764363510462</v>
      </c>
    </row>
    <row r="130" spans="1:2" ht="15">
      <c r="A130" s="27">
        <v>216</v>
      </c>
      <c r="B130" s="27">
        <f t="shared" si="1"/>
        <v>-0.587785252292473</v>
      </c>
    </row>
    <row r="131" spans="1:2" ht="15">
      <c r="A131" s="27">
        <v>217</v>
      </c>
      <c r="B131" s="27">
        <f t="shared" si="1"/>
        <v>-0.6018150231520484</v>
      </c>
    </row>
    <row r="132" spans="1:2" ht="15">
      <c r="A132" s="27">
        <v>218</v>
      </c>
      <c r="B132" s="27">
        <f t="shared" si="1"/>
        <v>-0.6156614753256582</v>
      </c>
    </row>
    <row r="133" spans="1:2" ht="15">
      <c r="A133" s="27">
        <v>219</v>
      </c>
      <c r="B133" s="27">
        <f t="shared" si="1"/>
        <v>-0.6293203910498376</v>
      </c>
    </row>
    <row r="134" spans="1:2" ht="15">
      <c r="A134" s="27">
        <v>220</v>
      </c>
      <c r="B134" s="27">
        <f aca="true" t="shared" si="2" ref="B134:B197">SIN(RADIANS(A134))</f>
        <v>-0.6427876096865393</v>
      </c>
    </row>
    <row r="135" spans="1:2" ht="15">
      <c r="A135" s="27">
        <v>221</v>
      </c>
      <c r="B135" s="27">
        <f t="shared" si="2"/>
        <v>-0.656059028990507</v>
      </c>
    </row>
    <row r="136" spans="1:2" ht="15">
      <c r="A136" s="27">
        <v>222</v>
      </c>
      <c r="B136" s="27">
        <f t="shared" si="2"/>
        <v>-0.6691306063588582</v>
      </c>
    </row>
    <row r="137" spans="1:2" ht="15">
      <c r="A137" s="27">
        <v>223</v>
      </c>
      <c r="B137" s="27">
        <f t="shared" si="2"/>
        <v>-0.6819983600624984</v>
      </c>
    </row>
    <row r="138" spans="1:2" ht="15">
      <c r="A138" s="27">
        <v>224</v>
      </c>
      <c r="B138" s="27">
        <f t="shared" si="2"/>
        <v>-0.6946583704589974</v>
      </c>
    </row>
    <row r="139" spans="1:2" ht="15">
      <c r="A139" s="27">
        <v>225</v>
      </c>
      <c r="B139" s="27">
        <f t="shared" si="2"/>
        <v>-0.7071067811865475</v>
      </c>
    </row>
    <row r="140" spans="1:2" ht="15">
      <c r="A140" s="27">
        <v>226</v>
      </c>
      <c r="B140" s="27">
        <f t="shared" si="2"/>
        <v>-0.7193398003386512</v>
      </c>
    </row>
    <row r="141" spans="1:2" ht="15">
      <c r="A141" s="27">
        <v>227</v>
      </c>
      <c r="B141" s="27">
        <f t="shared" si="2"/>
        <v>-0.7313537016191705</v>
      </c>
    </row>
    <row r="142" spans="1:2" ht="15">
      <c r="A142" s="27">
        <v>228</v>
      </c>
      <c r="B142" s="27">
        <f t="shared" si="2"/>
        <v>-0.7431448254773944</v>
      </c>
    </row>
    <row r="143" spans="1:2" ht="15">
      <c r="A143" s="27">
        <v>229</v>
      </c>
      <c r="B143" s="27">
        <f t="shared" si="2"/>
        <v>-0.754709580222772</v>
      </c>
    </row>
    <row r="144" spans="1:2" ht="15">
      <c r="A144" s="27">
        <v>230</v>
      </c>
      <c r="B144" s="27">
        <f t="shared" si="2"/>
        <v>-0.7660444431189779</v>
      </c>
    </row>
    <row r="145" spans="1:2" ht="15">
      <c r="A145" s="27">
        <v>231</v>
      </c>
      <c r="B145" s="27">
        <f t="shared" si="2"/>
        <v>-0.7771459614569706</v>
      </c>
    </row>
    <row r="146" spans="1:2" ht="15">
      <c r="A146" s="27">
        <v>232</v>
      </c>
      <c r="B146" s="27">
        <f t="shared" si="2"/>
        <v>-0.7880107536067221</v>
      </c>
    </row>
    <row r="147" spans="1:2" ht="15">
      <c r="A147" s="27">
        <v>233</v>
      </c>
      <c r="B147" s="27">
        <f t="shared" si="2"/>
        <v>-0.7986355100472928</v>
      </c>
    </row>
    <row r="148" spans="1:2" ht="15">
      <c r="A148" s="27">
        <v>234</v>
      </c>
      <c r="B148" s="27">
        <f t="shared" si="2"/>
        <v>-0.8090169943749473</v>
      </c>
    </row>
    <row r="149" spans="1:2" ht="15">
      <c r="A149" s="27">
        <v>235</v>
      </c>
      <c r="B149" s="27">
        <f t="shared" si="2"/>
        <v>-0.8191520442889916</v>
      </c>
    </row>
    <row r="150" spans="1:2" ht="15">
      <c r="A150" s="27">
        <v>236</v>
      </c>
      <c r="B150" s="27">
        <f t="shared" si="2"/>
        <v>-0.8290375725550418</v>
      </c>
    </row>
    <row r="151" spans="1:2" ht="15">
      <c r="A151" s="27">
        <v>237</v>
      </c>
      <c r="B151" s="27">
        <f t="shared" si="2"/>
        <v>-0.838670567945424</v>
      </c>
    </row>
    <row r="152" spans="1:2" ht="15">
      <c r="A152" s="27">
        <v>238</v>
      </c>
      <c r="B152" s="27">
        <f t="shared" si="2"/>
        <v>-0.848048096156426</v>
      </c>
    </row>
    <row r="153" spans="1:2" ht="15">
      <c r="A153" s="27">
        <v>239</v>
      </c>
      <c r="B153" s="27">
        <f t="shared" si="2"/>
        <v>-0.8571673007021121</v>
      </c>
    </row>
    <row r="154" spans="1:2" ht="15">
      <c r="A154" s="27">
        <v>240</v>
      </c>
      <c r="B154" s="27">
        <f t="shared" si="2"/>
        <v>-0.8660254037844384</v>
      </c>
    </row>
    <row r="155" spans="1:2" ht="15">
      <c r="A155" s="27">
        <v>241</v>
      </c>
      <c r="B155" s="27">
        <f t="shared" si="2"/>
        <v>-0.874619707139396</v>
      </c>
    </row>
    <row r="156" spans="1:2" ht="15">
      <c r="A156" s="27">
        <v>242</v>
      </c>
      <c r="B156" s="27">
        <f t="shared" si="2"/>
        <v>-0.882947592858927</v>
      </c>
    </row>
    <row r="157" spans="1:2" ht="15">
      <c r="A157" s="27">
        <v>243</v>
      </c>
      <c r="B157" s="27">
        <f t="shared" si="2"/>
        <v>-0.8910065241883678</v>
      </c>
    </row>
    <row r="158" spans="1:2" ht="15">
      <c r="A158" s="27">
        <v>244</v>
      </c>
      <c r="B158" s="27">
        <f t="shared" si="2"/>
        <v>-0.8987940462991668</v>
      </c>
    </row>
    <row r="159" spans="1:2" ht="15">
      <c r="A159" s="27">
        <v>245</v>
      </c>
      <c r="B159" s="27">
        <f t="shared" si="2"/>
        <v>-0.90630778703665</v>
      </c>
    </row>
    <row r="160" spans="1:2" ht="15">
      <c r="A160" s="27">
        <v>246</v>
      </c>
      <c r="B160" s="27">
        <f t="shared" si="2"/>
        <v>-0.913545457642601</v>
      </c>
    </row>
    <row r="161" spans="1:2" ht="15">
      <c r="A161" s="27">
        <v>247</v>
      </c>
      <c r="B161" s="27">
        <f t="shared" si="2"/>
        <v>-0.9205048534524403</v>
      </c>
    </row>
    <row r="162" spans="1:2" ht="15">
      <c r="A162" s="27">
        <v>248</v>
      </c>
      <c r="B162" s="27">
        <f t="shared" si="2"/>
        <v>-0.9271838545667873</v>
      </c>
    </row>
    <row r="163" spans="1:2" ht="15">
      <c r="A163" s="27">
        <v>249</v>
      </c>
      <c r="B163" s="27">
        <f t="shared" si="2"/>
        <v>-0.9335804264972016</v>
      </c>
    </row>
    <row r="164" spans="1:2" ht="15">
      <c r="A164" s="27">
        <v>250</v>
      </c>
      <c r="B164" s="27">
        <f t="shared" si="2"/>
        <v>-0.9396926207859084</v>
      </c>
    </row>
    <row r="165" spans="1:2" ht="15">
      <c r="A165" s="27">
        <v>251</v>
      </c>
      <c r="B165" s="27">
        <f t="shared" si="2"/>
        <v>-0.9455185755993168</v>
      </c>
    </row>
    <row r="166" spans="1:2" ht="15">
      <c r="A166" s="27">
        <v>252</v>
      </c>
      <c r="B166" s="27">
        <f t="shared" si="2"/>
        <v>-0.9510565162951535</v>
      </c>
    </row>
    <row r="167" spans="1:2" ht="15">
      <c r="A167" s="27">
        <v>253</v>
      </c>
      <c r="B167" s="27">
        <f t="shared" si="2"/>
        <v>-0.9563047559630353</v>
      </c>
    </row>
    <row r="168" spans="1:2" ht="15">
      <c r="A168" s="27">
        <v>254</v>
      </c>
      <c r="B168" s="27">
        <f t="shared" si="2"/>
        <v>-0.961261695938319</v>
      </c>
    </row>
    <row r="169" spans="1:2" ht="15">
      <c r="A169" s="27">
        <v>255</v>
      </c>
      <c r="B169" s="27">
        <f t="shared" si="2"/>
        <v>-0.9659258262890683</v>
      </c>
    </row>
    <row r="170" spans="1:2" ht="15">
      <c r="A170" s="27">
        <v>256</v>
      </c>
      <c r="B170" s="27">
        <f t="shared" si="2"/>
        <v>-0.9702957262759965</v>
      </c>
    </row>
    <row r="171" spans="1:2" ht="15">
      <c r="A171" s="27">
        <v>257</v>
      </c>
      <c r="B171" s="27">
        <f t="shared" si="2"/>
        <v>-0.9743700647852351</v>
      </c>
    </row>
    <row r="172" spans="1:2" ht="15">
      <c r="A172" s="27">
        <v>258</v>
      </c>
      <c r="B172" s="27">
        <f t="shared" si="2"/>
        <v>-0.9781476007338056</v>
      </c>
    </row>
    <row r="173" spans="1:2" ht="15">
      <c r="A173" s="27">
        <v>259</v>
      </c>
      <c r="B173" s="27">
        <f t="shared" si="2"/>
        <v>-0.981627183447664</v>
      </c>
    </row>
    <row r="174" spans="1:2" ht="15">
      <c r="A174" s="27">
        <v>260</v>
      </c>
      <c r="B174" s="27">
        <f t="shared" si="2"/>
        <v>-0.984807753012208</v>
      </c>
    </row>
    <row r="175" spans="1:2" ht="15">
      <c r="A175" s="27">
        <v>261</v>
      </c>
      <c r="B175" s="27">
        <f t="shared" si="2"/>
        <v>-0.9876883405951377</v>
      </c>
    </row>
    <row r="176" spans="1:2" ht="15">
      <c r="A176" s="27">
        <v>262</v>
      </c>
      <c r="B176" s="27">
        <f t="shared" si="2"/>
        <v>-0.9902680687415703</v>
      </c>
    </row>
    <row r="177" spans="1:2" ht="15">
      <c r="A177" s="27">
        <v>263</v>
      </c>
      <c r="B177" s="27">
        <f t="shared" si="2"/>
        <v>-0.9925461516413221</v>
      </c>
    </row>
    <row r="178" spans="1:2" ht="15">
      <c r="A178" s="27">
        <v>264</v>
      </c>
      <c r="B178" s="27">
        <f t="shared" si="2"/>
        <v>-0.9945218953682734</v>
      </c>
    </row>
    <row r="179" spans="1:2" ht="15">
      <c r="A179" s="27">
        <v>265</v>
      </c>
      <c r="B179" s="27">
        <f t="shared" si="2"/>
        <v>-0.9961946980917455</v>
      </c>
    </row>
    <row r="180" spans="1:2" ht="15">
      <c r="A180" s="27">
        <v>266</v>
      </c>
      <c r="B180" s="27">
        <f t="shared" si="2"/>
        <v>-0.9975640502598242</v>
      </c>
    </row>
    <row r="181" spans="1:2" ht="15">
      <c r="A181" s="27">
        <v>267</v>
      </c>
      <c r="B181" s="27">
        <f t="shared" si="2"/>
        <v>-0.9986295347545738</v>
      </c>
    </row>
    <row r="182" spans="1:2" ht="15">
      <c r="A182" s="27">
        <v>268</v>
      </c>
      <c r="B182" s="27">
        <f t="shared" si="2"/>
        <v>-0.9993908270190958</v>
      </c>
    </row>
    <row r="183" spans="1:2" ht="15">
      <c r="A183" s="27">
        <v>269</v>
      </c>
      <c r="B183" s="27">
        <f t="shared" si="2"/>
        <v>-0.9998476951563913</v>
      </c>
    </row>
    <row r="184" spans="1:2" ht="15">
      <c r="A184" s="27">
        <v>270</v>
      </c>
      <c r="B184" s="27">
        <f t="shared" si="2"/>
        <v>-1</v>
      </c>
    </row>
    <row r="185" spans="1:2" ht="15">
      <c r="A185" s="27">
        <v>271</v>
      </c>
      <c r="B185" s="27">
        <f t="shared" si="2"/>
        <v>-0.9998476951563913</v>
      </c>
    </row>
    <row r="186" spans="1:2" ht="15">
      <c r="A186" s="27">
        <v>272</v>
      </c>
      <c r="B186" s="27">
        <f t="shared" si="2"/>
        <v>-0.9993908270190958</v>
      </c>
    </row>
    <row r="187" spans="1:2" ht="15">
      <c r="A187" s="27">
        <v>273</v>
      </c>
      <c r="B187" s="27">
        <f t="shared" si="2"/>
        <v>-0.9986295347545738</v>
      </c>
    </row>
    <row r="188" spans="1:2" ht="15">
      <c r="A188" s="27">
        <v>274</v>
      </c>
      <c r="B188" s="27">
        <f t="shared" si="2"/>
        <v>-0.9975640502598243</v>
      </c>
    </row>
    <row r="189" spans="1:2" ht="15">
      <c r="A189" s="27">
        <v>275</v>
      </c>
      <c r="B189" s="27">
        <f t="shared" si="2"/>
        <v>-0.9961946980917455</v>
      </c>
    </row>
    <row r="190" spans="1:2" ht="15">
      <c r="A190" s="27">
        <v>276</v>
      </c>
      <c r="B190" s="27">
        <f t="shared" si="2"/>
        <v>-0.9945218953682734</v>
      </c>
    </row>
    <row r="191" spans="1:2" ht="15">
      <c r="A191" s="27">
        <v>277</v>
      </c>
      <c r="B191" s="27">
        <f t="shared" si="2"/>
        <v>-0.992546151641322</v>
      </c>
    </row>
    <row r="192" spans="1:2" ht="15">
      <c r="A192" s="27">
        <v>278</v>
      </c>
      <c r="B192" s="27">
        <f t="shared" si="2"/>
        <v>-0.9902680687415704</v>
      </c>
    </row>
    <row r="193" spans="1:2" ht="15">
      <c r="A193" s="27">
        <v>279</v>
      </c>
      <c r="B193" s="27">
        <f t="shared" si="2"/>
        <v>-0.9876883405951378</v>
      </c>
    </row>
    <row r="194" spans="1:2" ht="15">
      <c r="A194" s="27">
        <v>280</v>
      </c>
      <c r="B194" s="27">
        <f t="shared" si="2"/>
        <v>-0.9848077530122081</v>
      </c>
    </row>
    <row r="195" spans="1:2" ht="15">
      <c r="A195" s="27">
        <v>281</v>
      </c>
      <c r="B195" s="27">
        <f t="shared" si="2"/>
        <v>-0.9816271834476639</v>
      </c>
    </row>
    <row r="196" spans="1:2" ht="15">
      <c r="A196" s="27">
        <v>282</v>
      </c>
      <c r="B196" s="27">
        <f t="shared" si="2"/>
        <v>-0.9781476007338056</v>
      </c>
    </row>
    <row r="197" spans="1:2" ht="15">
      <c r="A197" s="27">
        <v>283</v>
      </c>
      <c r="B197" s="27">
        <f t="shared" si="2"/>
        <v>-0.9743700647852352</v>
      </c>
    </row>
    <row r="198" spans="1:2" ht="15">
      <c r="A198" s="27">
        <v>284</v>
      </c>
      <c r="B198" s="27">
        <f aca="true" t="shared" si="3" ref="B198:B261">SIN(RADIANS(A198))</f>
        <v>-0.9702957262759966</v>
      </c>
    </row>
    <row r="199" spans="1:2" ht="15">
      <c r="A199" s="27">
        <v>285</v>
      </c>
      <c r="B199" s="27">
        <f t="shared" si="3"/>
        <v>-0.9659258262890684</v>
      </c>
    </row>
    <row r="200" spans="1:2" ht="15">
      <c r="A200" s="27">
        <v>286</v>
      </c>
      <c r="B200" s="27">
        <f t="shared" si="3"/>
        <v>-0.9612616959383188</v>
      </c>
    </row>
    <row r="201" spans="1:2" ht="15">
      <c r="A201" s="27">
        <v>287</v>
      </c>
      <c r="B201" s="27">
        <f t="shared" si="3"/>
        <v>-0.9563047559630354</v>
      </c>
    </row>
    <row r="202" spans="1:2" ht="15">
      <c r="A202" s="27">
        <v>288</v>
      </c>
      <c r="B202" s="27">
        <f t="shared" si="3"/>
        <v>-0.9510565162951536</v>
      </c>
    </row>
    <row r="203" spans="1:2" ht="15">
      <c r="A203" s="27">
        <v>289</v>
      </c>
      <c r="B203" s="27">
        <f t="shared" si="3"/>
        <v>-0.945518575599317</v>
      </c>
    </row>
    <row r="204" spans="1:2" ht="15">
      <c r="A204" s="27">
        <v>290</v>
      </c>
      <c r="B204" s="27">
        <f t="shared" si="3"/>
        <v>-0.9396926207859083</v>
      </c>
    </row>
    <row r="205" spans="1:2" ht="15">
      <c r="A205" s="27">
        <v>291</v>
      </c>
      <c r="B205" s="27">
        <f t="shared" si="3"/>
        <v>-0.9335804264972017</v>
      </c>
    </row>
    <row r="206" spans="1:2" ht="15">
      <c r="A206" s="27">
        <v>292</v>
      </c>
      <c r="B206" s="27">
        <f t="shared" si="3"/>
        <v>-0.9271838545667874</v>
      </c>
    </row>
    <row r="207" spans="1:2" ht="15">
      <c r="A207" s="27">
        <v>293</v>
      </c>
      <c r="B207" s="27">
        <f t="shared" si="3"/>
        <v>-0.9205048534524405</v>
      </c>
    </row>
    <row r="208" spans="1:2" ht="15">
      <c r="A208" s="27">
        <v>294</v>
      </c>
      <c r="B208" s="27">
        <f t="shared" si="3"/>
        <v>-0.9135454576426011</v>
      </c>
    </row>
    <row r="209" spans="1:2" ht="15">
      <c r="A209" s="27">
        <v>295</v>
      </c>
      <c r="B209" s="27">
        <f t="shared" si="3"/>
        <v>-0.9063077870366499</v>
      </c>
    </row>
    <row r="210" spans="1:2" ht="15">
      <c r="A210" s="27">
        <v>296</v>
      </c>
      <c r="B210" s="27">
        <f t="shared" si="3"/>
        <v>-0.898794046299167</v>
      </c>
    </row>
    <row r="211" spans="1:2" ht="15">
      <c r="A211" s="27">
        <v>297</v>
      </c>
      <c r="B211" s="27">
        <f t="shared" si="3"/>
        <v>-0.8910065241883679</v>
      </c>
    </row>
    <row r="212" spans="1:2" ht="15">
      <c r="A212" s="27">
        <v>298</v>
      </c>
      <c r="B212" s="27">
        <f t="shared" si="3"/>
        <v>-0.8829475928589271</v>
      </c>
    </row>
    <row r="213" spans="1:2" ht="15">
      <c r="A213" s="27">
        <v>299</v>
      </c>
      <c r="B213" s="27">
        <f t="shared" si="3"/>
        <v>-0.8746197071393956</v>
      </c>
    </row>
    <row r="214" spans="1:2" ht="15">
      <c r="A214" s="27">
        <v>300</v>
      </c>
      <c r="B214" s="27">
        <f t="shared" si="3"/>
        <v>-0.8660254037844386</v>
      </c>
    </row>
    <row r="215" spans="1:2" ht="15">
      <c r="A215" s="27">
        <v>301</v>
      </c>
      <c r="B215" s="27">
        <f t="shared" si="3"/>
        <v>-0.8571673007021123</v>
      </c>
    </row>
    <row r="216" spans="1:2" ht="15">
      <c r="A216" s="27">
        <v>302</v>
      </c>
      <c r="B216" s="27">
        <f t="shared" si="3"/>
        <v>-0.8480480961564262</v>
      </c>
    </row>
    <row r="217" spans="1:2" ht="15">
      <c r="A217" s="27">
        <v>303</v>
      </c>
      <c r="B217" s="27">
        <f t="shared" si="3"/>
        <v>-0.8386705679454243</v>
      </c>
    </row>
    <row r="218" spans="1:2" ht="15">
      <c r="A218" s="27">
        <v>304</v>
      </c>
      <c r="B218" s="27">
        <f t="shared" si="3"/>
        <v>-0.8290375725550416</v>
      </c>
    </row>
    <row r="219" spans="1:2" ht="15">
      <c r="A219" s="27">
        <v>305</v>
      </c>
      <c r="B219" s="27">
        <f t="shared" si="3"/>
        <v>-0.8191520442889918</v>
      </c>
    </row>
    <row r="220" spans="1:2" ht="15">
      <c r="A220" s="27">
        <v>306</v>
      </c>
      <c r="B220" s="27">
        <f t="shared" si="3"/>
        <v>-0.8090169943749476</v>
      </c>
    </row>
    <row r="221" spans="1:2" ht="15">
      <c r="A221" s="27">
        <v>307</v>
      </c>
      <c r="B221" s="27">
        <f t="shared" si="3"/>
        <v>-0.798635510047293</v>
      </c>
    </row>
    <row r="222" spans="1:2" ht="15">
      <c r="A222" s="27">
        <v>308</v>
      </c>
      <c r="B222" s="27">
        <f t="shared" si="3"/>
        <v>-0.7880107536067218</v>
      </c>
    </row>
    <row r="223" spans="1:2" ht="15">
      <c r="A223" s="27">
        <v>309</v>
      </c>
      <c r="B223" s="27">
        <f t="shared" si="3"/>
        <v>-0.7771459614569708</v>
      </c>
    </row>
    <row r="224" spans="1:2" ht="15">
      <c r="A224" s="27">
        <v>310</v>
      </c>
      <c r="B224" s="27">
        <f t="shared" si="3"/>
        <v>-0.7660444431189781</v>
      </c>
    </row>
    <row r="225" spans="1:2" ht="15">
      <c r="A225" s="27">
        <v>311</v>
      </c>
      <c r="B225" s="27">
        <f t="shared" si="3"/>
        <v>-0.7547095802227722</v>
      </c>
    </row>
    <row r="226" spans="1:2" ht="15">
      <c r="A226" s="27">
        <v>312</v>
      </c>
      <c r="B226" s="27">
        <f t="shared" si="3"/>
        <v>-0.7431448254773946</v>
      </c>
    </row>
    <row r="227" spans="1:2" ht="15">
      <c r="A227" s="27">
        <v>313</v>
      </c>
      <c r="B227" s="27">
        <f t="shared" si="3"/>
        <v>-0.7313537016191703</v>
      </c>
    </row>
    <row r="228" spans="1:2" ht="15">
      <c r="A228" s="27">
        <v>314</v>
      </c>
      <c r="B228" s="27">
        <f t="shared" si="3"/>
        <v>-0.7193398003386512</v>
      </c>
    </row>
    <row r="229" spans="1:2" ht="15">
      <c r="A229" s="27">
        <v>315</v>
      </c>
      <c r="B229" s="27">
        <f t="shared" si="3"/>
        <v>-0.7071067811865477</v>
      </c>
    </row>
    <row r="230" spans="1:2" ht="15">
      <c r="A230" s="27">
        <v>316</v>
      </c>
      <c r="B230" s="27">
        <f t="shared" si="3"/>
        <v>-0.6946583704589976</v>
      </c>
    </row>
    <row r="231" spans="1:2" ht="15">
      <c r="A231" s="27">
        <v>317</v>
      </c>
      <c r="B231" s="27">
        <f t="shared" si="3"/>
        <v>-0.6819983600624983</v>
      </c>
    </row>
    <row r="232" spans="1:2" ht="15">
      <c r="A232" s="27">
        <v>318</v>
      </c>
      <c r="B232" s="27">
        <f t="shared" si="3"/>
        <v>-0.6691306063588581</v>
      </c>
    </row>
    <row r="233" spans="1:2" ht="15">
      <c r="A233" s="27">
        <v>319</v>
      </c>
      <c r="B233" s="27">
        <f t="shared" si="3"/>
        <v>-0.6560590289905074</v>
      </c>
    </row>
    <row r="234" spans="1:2" ht="15">
      <c r="A234" s="27">
        <v>320</v>
      </c>
      <c r="B234" s="27">
        <f t="shared" si="3"/>
        <v>-0.6427876096865396</v>
      </c>
    </row>
    <row r="235" spans="1:2" ht="15">
      <c r="A235" s="27">
        <v>321</v>
      </c>
      <c r="B235" s="27">
        <f t="shared" si="3"/>
        <v>-0.6293203910498378</v>
      </c>
    </row>
    <row r="236" spans="1:2" ht="15">
      <c r="A236" s="27">
        <v>322</v>
      </c>
      <c r="B236" s="27">
        <f t="shared" si="3"/>
        <v>-0.6156614753256582</v>
      </c>
    </row>
    <row r="237" spans="1:2" ht="15">
      <c r="A237" s="27">
        <v>323</v>
      </c>
      <c r="B237" s="27">
        <f t="shared" si="3"/>
        <v>-0.6018150231520483</v>
      </c>
    </row>
    <row r="238" spans="1:2" ht="15">
      <c r="A238" s="27">
        <v>324</v>
      </c>
      <c r="B238" s="27">
        <f t="shared" si="3"/>
        <v>-0.5877852522924734</v>
      </c>
    </row>
    <row r="239" spans="1:2" ht="15">
      <c r="A239" s="27">
        <v>325</v>
      </c>
      <c r="B239" s="27">
        <f t="shared" si="3"/>
        <v>-0.5735764363510465</v>
      </c>
    </row>
    <row r="240" spans="1:2" ht="15">
      <c r="A240" s="27">
        <v>326</v>
      </c>
      <c r="B240" s="27">
        <f t="shared" si="3"/>
        <v>-0.5591929034707466</v>
      </c>
    </row>
    <row r="241" spans="1:2" ht="15">
      <c r="A241" s="27">
        <v>327</v>
      </c>
      <c r="B241" s="27">
        <f t="shared" si="3"/>
        <v>-0.544639035015027</v>
      </c>
    </row>
    <row r="242" spans="1:2" ht="15">
      <c r="A242" s="27">
        <v>328</v>
      </c>
      <c r="B242" s="27">
        <f t="shared" si="3"/>
        <v>-0.529919264233205</v>
      </c>
    </row>
    <row r="243" spans="1:2" ht="15">
      <c r="A243" s="27">
        <v>329</v>
      </c>
      <c r="B243" s="27">
        <f t="shared" si="3"/>
        <v>-0.5150380749100545</v>
      </c>
    </row>
    <row r="244" spans="1:2" ht="15">
      <c r="A244" s="27">
        <v>330</v>
      </c>
      <c r="B244" s="27">
        <f t="shared" si="3"/>
        <v>-0.5000000000000004</v>
      </c>
    </row>
    <row r="245" spans="1:2" ht="15">
      <c r="A245" s="27">
        <v>331</v>
      </c>
      <c r="B245" s="27">
        <f t="shared" si="3"/>
        <v>-0.4848096202463369</v>
      </c>
    </row>
    <row r="246" spans="1:2" ht="15">
      <c r="A246" s="27">
        <v>332</v>
      </c>
      <c r="B246" s="27">
        <f t="shared" si="3"/>
        <v>-0.4694715627858908</v>
      </c>
    </row>
    <row r="247" spans="1:2" ht="15">
      <c r="A247" s="27">
        <v>333</v>
      </c>
      <c r="B247" s="27">
        <f t="shared" si="3"/>
        <v>-0.45399049973954697</v>
      </c>
    </row>
    <row r="248" spans="1:2" ht="15">
      <c r="A248" s="27">
        <v>334</v>
      </c>
      <c r="B248" s="27">
        <f t="shared" si="3"/>
        <v>-0.4383711467890778</v>
      </c>
    </row>
    <row r="249" spans="1:2" ht="15">
      <c r="A249" s="27">
        <v>335</v>
      </c>
      <c r="B249" s="27">
        <f t="shared" si="3"/>
        <v>-0.4226182617406992</v>
      </c>
    </row>
    <row r="250" spans="1:2" ht="15">
      <c r="A250" s="27">
        <v>336</v>
      </c>
      <c r="B250" s="27">
        <f t="shared" si="3"/>
        <v>-0.40673664307580015</v>
      </c>
    </row>
    <row r="251" spans="1:2" ht="15">
      <c r="A251" s="27">
        <v>337</v>
      </c>
      <c r="B251" s="27">
        <f t="shared" si="3"/>
        <v>-0.3907311284892739</v>
      </c>
    </row>
    <row r="252" spans="1:2" ht="15">
      <c r="A252" s="27">
        <v>338</v>
      </c>
      <c r="B252" s="27">
        <f t="shared" si="3"/>
        <v>-0.37460659341591235</v>
      </c>
    </row>
    <row r="253" spans="1:2" ht="15">
      <c r="A253" s="27">
        <v>339</v>
      </c>
      <c r="B253" s="27">
        <f t="shared" si="3"/>
        <v>-0.35836794954530077</v>
      </c>
    </row>
    <row r="254" spans="1:2" ht="15">
      <c r="A254" s="27">
        <v>340</v>
      </c>
      <c r="B254" s="27">
        <f t="shared" si="3"/>
        <v>-0.3420201433256686</v>
      </c>
    </row>
    <row r="255" spans="1:2" ht="15">
      <c r="A255" s="27">
        <v>341</v>
      </c>
      <c r="B255" s="27">
        <f t="shared" si="3"/>
        <v>-0.3255681544571567</v>
      </c>
    </row>
    <row r="256" spans="1:2" ht="15">
      <c r="A256" s="27">
        <v>342</v>
      </c>
      <c r="B256" s="27">
        <f t="shared" si="3"/>
        <v>-0.3090169943749476</v>
      </c>
    </row>
    <row r="257" spans="1:2" ht="15">
      <c r="A257" s="27">
        <v>343</v>
      </c>
      <c r="B257" s="27">
        <f t="shared" si="3"/>
        <v>-0.29237170472273716</v>
      </c>
    </row>
    <row r="258" spans="1:2" ht="15">
      <c r="A258" s="27">
        <v>344</v>
      </c>
      <c r="B258" s="27">
        <f t="shared" si="3"/>
        <v>-0.27563735581699894</v>
      </c>
    </row>
    <row r="259" spans="1:2" ht="15">
      <c r="A259" s="27">
        <v>345</v>
      </c>
      <c r="B259" s="27">
        <f t="shared" si="3"/>
        <v>-0.2588190451025207</v>
      </c>
    </row>
    <row r="260" spans="1:2" ht="15">
      <c r="A260" s="27">
        <v>346</v>
      </c>
      <c r="B260" s="27">
        <f t="shared" si="3"/>
        <v>-0.24192189559966787</v>
      </c>
    </row>
    <row r="261" spans="1:2" ht="15">
      <c r="A261" s="27">
        <v>347</v>
      </c>
      <c r="B261" s="27">
        <f t="shared" si="3"/>
        <v>-0.22495105434386534</v>
      </c>
    </row>
    <row r="262" spans="1:2" ht="15">
      <c r="A262" s="27">
        <v>348</v>
      </c>
      <c r="B262" s="27">
        <f aca="true" t="shared" si="4" ref="B262:B274">SIN(RADIANS(A262))</f>
        <v>-0.20791169081775987</v>
      </c>
    </row>
    <row r="263" spans="1:2" ht="15">
      <c r="A263" s="27">
        <v>349</v>
      </c>
      <c r="B263" s="27">
        <f t="shared" si="4"/>
        <v>-0.19080899537654467</v>
      </c>
    </row>
    <row r="264" spans="1:2" ht="15">
      <c r="A264" s="27">
        <v>350</v>
      </c>
      <c r="B264" s="27">
        <f t="shared" si="4"/>
        <v>-0.1736481776669304</v>
      </c>
    </row>
    <row r="265" spans="1:2" ht="15">
      <c r="A265" s="27">
        <v>351</v>
      </c>
      <c r="B265" s="27">
        <f t="shared" si="4"/>
        <v>-0.15643446504023112</v>
      </c>
    </row>
    <row r="266" spans="1:2" ht="15">
      <c r="A266" s="27">
        <v>352</v>
      </c>
      <c r="B266" s="27">
        <f t="shared" si="4"/>
        <v>-0.13917310096006588</v>
      </c>
    </row>
    <row r="267" spans="1:2" ht="15">
      <c r="A267" s="27">
        <v>353</v>
      </c>
      <c r="B267" s="27">
        <f t="shared" si="4"/>
        <v>-0.12186934340514723</v>
      </c>
    </row>
    <row r="268" spans="1:2" ht="15">
      <c r="A268" s="27">
        <v>354</v>
      </c>
      <c r="B268" s="27">
        <f t="shared" si="4"/>
        <v>-0.10452846326765342</v>
      </c>
    </row>
    <row r="269" spans="1:2" ht="15">
      <c r="A269" s="27">
        <v>355</v>
      </c>
      <c r="B269" s="27">
        <f t="shared" si="4"/>
        <v>-0.08715574274765832</v>
      </c>
    </row>
    <row r="270" spans="1:2" ht="15">
      <c r="A270" s="27">
        <v>356</v>
      </c>
      <c r="B270" s="27">
        <f t="shared" si="4"/>
        <v>-0.06975647374412564</v>
      </c>
    </row>
    <row r="271" spans="1:2" ht="15">
      <c r="A271" s="27">
        <v>357</v>
      </c>
      <c r="B271" s="27">
        <f t="shared" si="4"/>
        <v>-0.05233595624294437</v>
      </c>
    </row>
    <row r="272" spans="1:2" ht="15">
      <c r="A272" s="27">
        <v>358</v>
      </c>
      <c r="B272" s="27">
        <f t="shared" si="4"/>
        <v>-0.034899496702500823</v>
      </c>
    </row>
    <row r="273" spans="1:2" ht="15">
      <c r="A273" s="27">
        <v>359</v>
      </c>
      <c r="B273" s="27">
        <f t="shared" si="4"/>
        <v>-0.01745240643728356</v>
      </c>
    </row>
    <row r="274" spans="1:2" ht="15">
      <c r="A274" s="27">
        <v>360</v>
      </c>
      <c r="B274" s="27">
        <f t="shared" si="4"/>
        <v>-2.45029690981724E-16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7" customWidth="1"/>
    <col min="2" max="2" width="13.75390625" style="27" customWidth="1"/>
    <col min="3" max="3" width="11.375" style="27" customWidth="1"/>
    <col min="4" max="4" width="11.625" style="27" customWidth="1"/>
    <col min="5" max="5" width="15.875" style="27" customWidth="1"/>
    <col min="6" max="6" width="14.75390625" style="27" customWidth="1"/>
    <col min="7" max="7" width="10.875" style="27" customWidth="1"/>
    <col min="8" max="8" width="9.125" style="27" customWidth="1"/>
    <col min="9" max="9" width="11.375" style="27" bestFit="1" customWidth="1"/>
    <col min="10" max="16384" width="9.125" style="27" customWidth="1"/>
  </cols>
  <sheetData>
    <row r="1" spans="1:7" ht="15">
      <c r="A1" s="26" t="s">
        <v>122</v>
      </c>
      <c r="G1" s="97" t="s">
        <v>127</v>
      </c>
    </row>
    <row r="2" ht="15">
      <c r="A2" s="26" t="s">
        <v>16</v>
      </c>
    </row>
    <row r="3" ht="15">
      <c r="A3" s="26" t="s">
        <v>42</v>
      </c>
    </row>
    <row r="4" ht="15">
      <c r="A4" s="26" t="s">
        <v>17</v>
      </c>
    </row>
    <row r="5" ht="15">
      <c r="A5" s="26" t="s">
        <v>41</v>
      </c>
    </row>
    <row r="6" spans="1:2" ht="15">
      <c r="A6" s="26" t="s">
        <v>18</v>
      </c>
      <c r="B6" s="26"/>
    </row>
    <row r="7" spans="1:2" ht="15">
      <c r="A7" s="26" t="s">
        <v>19</v>
      </c>
      <c r="B7" s="26"/>
    </row>
    <row r="8" spans="1:6" ht="15">
      <c r="A8" s="26" t="s">
        <v>20</v>
      </c>
      <c r="B8" s="26"/>
      <c r="F8" s="86" t="s">
        <v>123</v>
      </c>
    </row>
    <row r="9" spans="2:5" ht="15">
      <c r="B9" s="26"/>
      <c r="C9" s="26"/>
      <c r="D9" s="26"/>
      <c r="E9" s="26"/>
    </row>
    <row r="10" spans="2:6" ht="15">
      <c r="B10" s="26"/>
      <c r="C10" s="26"/>
      <c r="D10" s="26"/>
      <c r="E10" s="26"/>
      <c r="F10" s="26"/>
    </row>
    <row r="11" spans="2:6" ht="15.75" thickBot="1">
      <c r="B11" s="72" t="s">
        <v>121</v>
      </c>
      <c r="C11" s="72"/>
      <c r="D11" s="72"/>
      <c r="E11" s="72"/>
      <c r="F11" s="72"/>
    </row>
    <row r="12" spans="2:6" ht="15">
      <c r="B12" s="28" t="s">
        <v>21</v>
      </c>
      <c r="C12" s="29" t="s">
        <v>22</v>
      </c>
      <c r="D12" s="30" t="s">
        <v>23</v>
      </c>
      <c r="E12" s="34" t="s">
        <v>24</v>
      </c>
      <c r="F12" s="88" t="s">
        <v>25</v>
      </c>
    </row>
    <row r="13" spans="2:6" ht="15">
      <c r="B13" s="89">
        <v>2641</v>
      </c>
      <c r="C13" s="90">
        <f>IF(B13*0.4&gt;200,200,B13*0.4)</f>
        <v>200</v>
      </c>
      <c r="D13" s="91">
        <f>(B13+C13)*0.08</f>
        <v>227.28</v>
      </c>
      <c r="E13" s="33" t="str">
        <f>IF((B13+C13+D13)&gt;1660,"áno","nie")</f>
        <v>áno</v>
      </c>
      <c r="F13" s="95">
        <f>IF(E13="áno",(B13+C13+D13)/2,0)</f>
        <v>1534.14</v>
      </c>
    </row>
    <row r="14" spans="2:6" ht="15">
      <c r="B14" s="89">
        <v>222</v>
      </c>
      <c r="C14" s="90">
        <f>IF(B14*0.4&gt;200,200,B14*0.4)</f>
        <v>88.80000000000001</v>
      </c>
      <c r="D14" s="91">
        <f>(B14+C14)*0.08</f>
        <v>24.864</v>
      </c>
      <c r="E14" s="33" t="str">
        <f>IF((B14+C14+D14)&gt;1660,"áno","nie")</f>
        <v>nie</v>
      </c>
      <c r="F14" s="95">
        <f>IF(E14="áno",(B14+C14+D14)/2,0)</f>
        <v>0</v>
      </c>
    </row>
    <row r="15" spans="2:6" ht="15">
      <c r="B15" s="89">
        <v>309</v>
      </c>
      <c r="C15" s="90">
        <f>IF(B15*0.4&gt;200,200,B15*0.4)</f>
        <v>123.60000000000001</v>
      </c>
      <c r="D15" s="91">
        <f>(B15+C15)*0.08</f>
        <v>34.608000000000004</v>
      </c>
      <c r="E15" s="33" t="str">
        <f>IF((B15+C15+D15)&gt;1660,"áno","nie")</f>
        <v>nie</v>
      </c>
      <c r="F15" s="95">
        <f>IF(E15="áno",(B15+C15+D15)/2,0)</f>
        <v>0</v>
      </c>
    </row>
    <row r="16" spans="2:6" ht="15">
      <c r="B16" s="89">
        <v>3081</v>
      </c>
      <c r="C16" s="90">
        <f>IF(B16*0.4&gt;200,200,B16*0.4)</f>
        <v>200</v>
      </c>
      <c r="D16" s="91">
        <f>(B16+C16)*0.08</f>
        <v>262.48</v>
      </c>
      <c r="E16" s="33" t="str">
        <f>IF((B16+C16+D16)&gt;1660,"áno","nie")</f>
        <v>áno</v>
      </c>
      <c r="F16" s="95">
        <f>IF(E16="áno",(B16+C16+D16)/2,0)</f>
        <v>1771.74</v>
      </c>
    </row>
    <row r="17" spans="2:6" ht="15">
      <c r="B17" s="89">
        <v>1706</v>
      </c>
      <c r="C17" s="90">
        <f>IF(B17*0.4&gt;200,200,B17*0.4)</f>
        <v>200</v>
      </c>
      <c r="D17" s="91">
        <f>(B17+C17)*0.08</f>
        <v>152.48</v>
      </c>
      <c r="E17" s="33" t="str">
        <f>IF((B17+C17+D17)&gt;1660,"áno","nie")</f>
        <v>áno</v>
      </c>
      <c r="F17" s="95">
        <f>IF(E17="áno",(B17+C17+D17)/2,0)</f>
        <v>1029.24</v>
      </c>
    </row>
    <row r="18" spans="2:6" ht="15.75" thickBot="1">
      <c r="B18" s="92">
        <v>7961</v>
      </c>
      <c r="C18" s="93">
        <f>IF(B18*0.4&gt;200,200,B18*0.4)</f>
        <v>200</v>
      </c>
      <c r="D18" s="94">
        <f>(B18+C18)*0.08</f>
        <v>652.88</v>
      </c>
      <c r="E18" s="35" t="str">
        <f>IF((B18+C18+D18)&gt;1660,"áno","nie")</f>
        <v>áno</v>
      </c>
      <c r="F18" s="96">
        <f>IF(E18="áno",(B18+C18+D18)/2,0)</f>
        <v>4406.94</v>
      </c>
    </row>
    <row r="19" ht="15">
      <c r="D19" s="31"/>
    </row>
    <row r="20" spans="2:4" ht="15">
      <c r="B20" s="86" t="s">
        <v>119</v>
      </c>
      <c r="D20" s="31"/>
    </row>
    <row r="21" spans="2:4" ht="15">
      <c r="B21" s="87" t="s">
        <v>120</v>
      </c>
      <c r="C21" s="32"/>
      <c r="D21" s="31"/>
    </row>
    <row r="22" ht="15">
      <c r="D22" s="31"/>
    </row>
    <row r="23" ht="15">
      <c r="D23" s="31"/>
    </row>
    <row r="24" ht="15">
      <c r="D24" s="31"/>
    </row>
    <row r="25" ht="15">
      <c r="D25" s="31"/>
    </row>
    <row r="26" ht="15">
      <c r="D26" s="31"/>
    </row>
    <row r="27" ht="15">
      <c r="D27" s="31"/>
    </row>
    <row r="28" ht="15">
      <c r="D28" s="31"/>
    </row>
    <row r="29" ht="15">
      <c r="D29" s="31"/>
    </row>
    <row r="30" ht="15">
      <c r="D30" s="31"/>
    </row>
  </sheetData>
  <sheetProtection/>
  <mergeCells count="1">
    <mergeCell ref="B11:F11"/>
  </mergeCells>
  <printOptions/>
  <pageMargins left="0.75" right="0.75" top="1" bottom="1" header="0.4921259845" footer="0.4921259845"/>
  <pageSetup fitToHeight="1" fitToWidth="1" horizontalDpi="120" verticalDpi="120" orientation="portrait" paperSize="9" scale="6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7" customWidth="1"/>
    <col min="2" max="2" width="10.00390625" style="27" bestFit="1" customWidth="1"/>
    <col min="3" max="3" width="11.625" style="27" customWidth="1"/>
    <col min="4" max="4" width="13.25390625" style="27" customWidth="1"/>
    <col min="5" max="5" width="10.75390625" style="27" customWidth="1"/>
    <col min="6" max="6" width="9.125" style="27" customWidth="1"/>
    <col min="7" max="7" width="17.00390625" style="27" bestFit="1" customWidth="1"/>
    <col min="8" max="8" width="10.75390625" style="27" customWidth="1"/>
    <col min="9" max="16384" width="9.125" style="27" customWidth="1"/>
  </cols>
  <sheetData>
    <row r="2" spans="1:8" ht="18.75">
      <c r="A2" s="73" t="s">
        <v>84</v>
      </c>
      <c r="B2" s="73"/>
      <c r="C2" s="73"/>
      <c r="D2" s="73"/>
      <c r="E2" s="73"/>
      <c r="F2" s="73"/>
      <c r="G2" s="73"/>
      <c r="H2" s="73"/>
    </row>
    <row r="3" spans="1:8" ht="15">
      <c r="A3" s="40" t="s">
        <v>43</v>
      </c>
      <c r="B3" s="40" t="s">
        <v>44</v>
      </c>
      <c r="C3" s="40" t="s">
        <v>45</v>
      </c>
      <c r="D3" s="40" t="s">
        <v>46</v>
      </c>
      <c r="E3" s="40" t="s">
        <v>47</v>
      </c>
      <c r="F3" s="40" t="s">
        <v>48</v>
      </c>
      <c r="G3" s="40" t="s">
        <v>83</v>
      </c>
      <c r="H3" s="40" t="s">
        <v>49</v>
      </c>
    </row>
    <row r="4" spans="1:8" ht="15">
      <c r="A4" s="41" t="s">
        <v>61</v>
      </c>
      <c r="B4" s="41" t="s">
        <v>77</v>
      </c>
      <c r="C4" s="44">
        <v>20417</v>
      </c>
      <c r="D4" s="45" t="s">
        <v>63</v>
      </c>
      <c r="E4" s="45" t="s">
        <v>64</v>
      </c>
      <c r="F4" s="42">
        <v>8700</v>
      </c>
      <c r="G4" s="42" t="s">
        <v>60</v>
      </c>
      <c r="H4" s="42" t="s">
        <v>65</v>
      </c>
    </row>
    <row r="5" spans="1:8" ht="15">
      <c r="A5" s="27" t="s">
        <v>61</v>
      </c>
      <c r="B5" s="27" t="s">
        <v>62</v>
      </c>
      <c r="C5" s="43">
        <v>17861</v>
      </c>
      <c r="D5" s="37" t="s">
        <v>63</v>
      </c>
      <c r="E5" s="37" t="s">
        <v>64</v>
      </c>
      <c r="F5" s="36">
        <v>8700</v>
      </c>
      <c r="G5" s="36" t="s">
        <v>60</v>
      </c>
      <c r="H5" s="36" t="s">
        <v>65</v>
      </c>
    </row>
    <row r="6" spans="1:8" ht="15">
      <c r="A6" s="41" t="s">
        <v>73</v>
      </c>
      <c r="B6" s="41" t="s">
        <v>82</v>
      </c>
      <c r="C6" s="44">
        <v>29346</v>
      </c>
      <c r="D6" s="45" t="s">
        <v>67</v>
      </c>
      <c r="E6" s="45" t="s">
        <v>59</v>
      </c>
      <c r="F6" s="42">
        <v>4900</v>
      </c>
      <c r="G6" s="42" t="s">
        <v>60</v>
      </c>
      <c r="H6" s="42" t="s">
        <v>75</v>
      </c>
    </row>
    <row r="7" spans="1:8" ht="15">
      <c r="A7" s="27" t="s">
        <v>73</v>
      </c>
      <c r="B7" s="27" t="s">
        <v>74</v>
      </c>
      <c r="C7" s="43">
        <v>28980</v>
      </c>
      <c r="D7" s="37" t="s">
        <v>67</v>
      </c>
      <c r="E7" s="37" t="s">
        <v>59</v>
      </c>
      <c r="F7" s="36">
        <v>4900</v>
      </c>
      <c r="G7" s="36" t="s">
        <v>60</v>
      </c>
      <c r="H7" s="36" t="s">
        <v>75</v>
      </c>
    </row>
    <row r="8" spans="1:8" ht="15">
      <c r="A8" s="27" t="s">
        <v>50</v>
      </c>
      <c r="B8" s="27" t="s">
        <v>78</v>
      </c>
      <c r="C8" s="43">
        <v>26848</v>
      </c>
      <c r="D8" s="37" t="s">
        <v>52</v>
      </c>
      <c r="E8" s="37" t="s">
        <v>59</v>
      </c>
      <c r="F8" s="36">
        <v>6960</v>
      </c>
      <c r="G8" s="36" t="s">
        <v>54</v>
      </c>
      <c r="H8" s="36" t="s">
        <v>55</v>
      </c>
    </row>
    <row r="9" spans="1:8" ht="15">
      <c r="A9" s="27" t="s">
        <v>56</v>
      </c>
      <c r="B9" s="27" t="s">
        <v>76</v>
      </c>
      <c r="C9" s="43">
        <v>24738</v>
      </c>
      <c r="D9" s="37" t="s">
        <v>58</v>
      </c>
      <c r="E9" s="37" t="s">
        <v>59</v>
      </c>
      <c r="F9" s="36">
        <v>6700</v>
      </c>
      <c r="G9" s="36" t="s">
        <v>60</v>
      </c>
      <c r="H9" s="36" t="s">
        <v>55</v>
      </c>
    </row>
    <row r="10" spans="1:8" ht="15">
      <c r="A10" s="27" t="s">
        <v>68</v>
      </c>
      <c r="B10" s="27" t="s">
        <v>79</v>
      </c>
      <c r="C10" s="43">
        <v>20713</v>
      </c>
      <c r="D10" s="37" t="s">
        <v>52</v>
      </c>
      <c r="E10" s="37" t="s">
        <v>59</v>
      </c>
      <c r="F10" s="36">
        <v>6500</v>
      </c>
      <c r="G10" s="36" t="s">
        <v>60</v>
      </c>
      <c r="H10" s="36" t="s">
        <v>70</v>
      </c>
    </row>
    <row r="11" spans="1:8" ht="15">
      <c r="A11" s="27" t="s">
        <v>50</v>
      </c>
      <c r="B11" s="27" t="s">
        <v>71</v>
      </c>
      <c r="C11" s="43">
        <v>24446</v>
      </c>
      <c r="D11" s="37" t="s">
        <v>67</v>
      </c>
      <c r="E11" s="37" t="s">
        <v>64</v>
      </c>
      <c r="F11" s="36">
        <v>9200</v>
      </c>
      <c r="G11" s="36" t="s">
        <v>54</v>
      </c>
      <c r="H11" s="36" t="s">
        <v>65</v>
      </c>
    </row>
    <row r="12" spans="1:8" ht="15">
      <c r="A12" s="41" t="s">
        <v>50</v>
      </c>
      <c r="B12" s="41" t="s">
        <v>80</v>
      </c>
      <c r="C12" s="44">
        <v>25177</v>
      </c>
      <c r="D12" s="45" t="s">
        <v>67</v>
      </c>
      <c r="E12" s="45" t="s">
        <v>64</v>
      </c>
      <c r="F12" s="42">
        <v>9200</v>
      </c>
      <c r="G12" s="42" t="s">
        <v>54</v>
      </c>
      <c r="H12" s="42" t="s">
        <v>65</v>
      </c>
    </row>
    <row r="13" spans="1:8" ht="15">
      <c r="A13" s="41" t="s">
        <v>61</v>
      </c>
      <c r="B13" s="41" t="s">
        <v>72</v>
      </c>
      <c r="C13" s="44">
        <v>26180</v>
      </c>
      <c r="D13" s="45" t="s">
        <v>67</v>
      </c>
      <c r="E13" s="45" t="s">
        <v>59</v>
      </c>
      <c r="F13" s="42">
        <v>7650</v>
      </c>
      <c r="G13" s="42" t="s">
        <v>54</v>
      </c>
      <c r="H13" s="42" t="s">
        <v>65</v>
      </c>
    </row>
    <row r="14" spans="1:8" ht="15">
      <c r="A14" s="27" t="s">
        <v>61</v>
      </c>
      <c r="B14" s="27" t="s">
        <v>81</v>
      </c>
      <c r="C14" s="43">
        <v>26911</v>
      </c>
      <c r="D14" s="37" t="s">
        <v>67</v>
      </c>
      <c r="E14" s="37" t="s">
        <v>59</v>
      </c>
      <c r="F14" s="36">
        <v>7650</v>
      </c>
      <c r="G14" s="36" t="s">
        <v>54</v>
      </c>
      <c r="H14" s="36" t="s">
        <v>65</v>
      </c>
    </row>
    <row r="15" spans="1:8" ht="15">
      <c r="A15" s="41" t="s">
        <v>50</v>
      </c>
      <c r="B15" s="41" t="s">
        <v>66</v>
      </c>
      <c r="C15" s="44">
        <v>26483</v>
      </c>
      <c r="D15" s="45" t="s">
        <v>52</v>
      </c>
      <c r="E15" s="45" t="s">
        <v>59</v>
      </c>
      <c r="F15" s="42">
        <v>6960</v>
      </c>
      <c r="G15" s="42" t="s">
        <v>54</v>
      </c>
      <c r="H15" s="42" t="s">
        <v>55</v>
      </c>
    </row>
    <row r="16" spans="1:8" ht="15">
      <c r="A16" s="27" t="s">
        <v>50</v>
      </c>
      <c r="B16" s="27" t="s">
        <v>51</v>
      </c>
      <c r="C16" s="43">
        <v>19796</v>
      </c>
      <c r="D16" s="37" t="s">
        <v>52</v>
      </c>
      <c r="E16" s="37" t="s">
        <v>53</v>
      </c>
      <c r="F16" s="36">
        <v>5600</v>
      </c>
      <c r="G16" s="36" t="s">
        <v>54</v>
      </c>
      <c r="H16" s="36" t="s">
        <v>55</v>
      </c>
    </row>
    <row r="17" spans="1:8" ht="15">
      <c r="A17" s="27" t="s">
        <v>56</v>
      </c>
      <c r="B17" s="27" t="s">
        <v>51</v>
      </c>
      <c r="C17" s="43">
        <v>28219</v>
      </c>
      <c r="D17" s="37" t="s">
        <v>67</v>
      </c>
      <c r="E17" s="37" t="s">
        <v>59</v>
      </c>
      <c r="F17" s="36">
        <v>5500</v>
      </c>
      <c r="G17" s="36" t="s">
        <v>60</v>
      </c>
      <c r="H17" s="36" t="s">
        <v>65</v>
      </c>
    </row>
    <row r="18" spans="1:8" ht="15">
      <c r="A18" s="41" t="s">
        <v>56</v>
      </c>
      <c r="B18" s="41" t="s">
        <v>51</v>
      </c>
      <c r="C18" s="44">
        <v>28584</v>
      </c>
      <c r="D18" s="45" t="s">
        <v>67</v>
      </c>
      <c r="E18" s="45" t="s">
        <v>59</v>
      </c>
      <c r="F18" s="42">
        <v>5500</v>
      </c>
      <c r="G18" s="42" t="s">
        <v>60</v>
      </c>
      <c r="H18" s="42" t="s">
        <v>65</v>
      </c>
    </row>
    <row r="19" spans="1:8" ht="15">
      <c r="A19" s="41" t="s">
        <v>68</v>
      </c>
      <c r="B19" s="41" t="s">
        <v>69</v>
      </c>
      <c r="C19" s="44">
        <v>20713</v>
      </c>
      <c r="D19" s="45" t="s">
        <v>52</v>
      </c>
      <c r="E19" s="45" t="s">
        <v>59</v>
      </c>
      <c r="F19" s="42">
        <v>6500</v>
      </c>
      <c r="G19" s="42" t="s">
        <v>60</v>
      </c>
      <c r="H19" s="42" t="s">
        <v>70</v>
      </c>
    </row>
    <row r="20" spans="1:8" ht="15">
      <c r="A20" s="41" t="s">
        <v>50</v>
      </c>
      <c r="B20" s="41" t="s">
        <v>56</v>
      </c>
      <c r="C20" s="44">
        <v>19796</v>
      </c>
      <c r="D20" s="45" t="s">
        <v>52</v>
      </c>
      <c r="E20" s="45" t="s">
        <v>53</v>
      </c>
      <c r="F20" s="42">
        <v>5600</v>
      </c>
      <c r="G20" s="42" t="s">
        <v>54</v>
      </c>
      <c r="H20" s="42" t="s">
        <v>55</v>
      </c>
    </row>
    <row r="21" spans="1:8" ht="15">
      <c r="A21" s="41" t="s">
        <v>56</v>
      </c>
      <c r="B21" s="41" t="s">
        <v>57</v>
      </c>
      <c r="C21" s="44">
        <v>24738</v>
      </c>
      <c r="D21" s="45" t="s">
        <v>58</v>
      </c>
      <c r="E21" s="45" t="s">
        <v>59</v>
      </c>
      <c r="F21" s="42">
        <v>6700</v>
      </c>
      <c r="G21" s="42" t="s">
        <v>60</v>
      </c>
      <c r="H21" s="42" t="s">
        <v>55</v>
      </c>
    </row>
    <row r="23" spans="1:4" ht="15">
      <c r="A23" s="26" t="s">
        <v>85</v>
      </c>
      <c r="D23" s="86" t="s">
        <v>124</v>
      </c>
    </row>
    <row r="24" spans="1:4" ht="15">
      <c r="A24" s="26" t="s">
        <v>86</v>
      </c>
      <c r="D24" s="86" t="s">
        <v>125</v>
      </c>
    </row>
    <row r="25" spans="1:8" ht="15">
      <c r="A25" s="26" t="s">
        <v>87</v>
      </c>
      <c r="H25" s="86" t="s">
        <v>126</v>
      </c>
    </row>
    <row r="26" spans="1:4" ht="15">
      <c r="A26" s="26"/>
      <c r="B26" s="38" t="s">
        <v>53</v>
      </c>
      <c r="C26" s="39">
        <f>COUNTIF($E$4:$E$21,B26)</f>
        <v>2</v>
      </c>
      <c r="D26" s="86" t="s">
        <v>128</v>
      </c>
    </row>
    <row r="27" spans="1:3" ht="15">
      <c r="A27" s="26"/>
      <c r="B27" s="38" t="s">
        <v>59</v>
      </c>
      <c r="C27" s="39">
        <f>COUNTIF($E$4:$E$21,B27)</f>
        <v>12</v>
      </c>
    </row>
    <row r="28" spans="1:3" ht="15">
      <c r="A28" s="26"/>
      <c r="B28" s="38" t="s">
        <v>64</v>
      </c>
      <c r="C28" s="39">
        <f>COUNTIF($E$4:$E$21,B28)</f>
        <v>4</v>
      </c>
    </row>
    <row r="29" spans="1:7" ht="15">
      <c r="A29" s="26" t="s">
        <v>89</v>
      </c>
      <c r="G29" s="86" t="s">
        <v>129</v>
      </c>
    </row>
    <row r="30" ht="15">
      <c r="A30" s="26" t="s">
        <v>88</v>
      </c>
    </row>
    <row r="31" ht="15">
      <c r="A31" s="26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75390625" style="27" bestFit="1" customWidth="1"/>
    <col min="2" max="16384" width="9.125" style="27" customWidth="1"/>
  </cols>
  <sheetData>
    <row r="1" ht="15">
      <c r="A1" s="61" t="s">
        <v>27</v>
      </c>
    </row>
    <row r="2" spans="1:7" ht="15.75" thickBot="1">
      <c r="A2" s="26" t="s">
        <v>108</v>
      </c>
      <c r="B2" s="47"/>
      <c r="C2" s="47"/>
      <c r="D2" s="47"/>
      <c r="E2" s="47"/>
      <c r="F2" s="47"/>
      <c r="G2" s="47"/>
    </row>
    <row r="3" spans="1:9" ht="15.75" thickBot="1">
      <c r="A3" s="54" t="s">
        <v>91</v>
      </c>
      <c r="B3" s="59" t="s">
        <v>92</v>
      </c>
      <c r="C3" s="59" t="s">
        <v>93</v>
      </c>
      <c r="D3" s="59" t="s">
        <v>94</v>
      </c>
      <c r="E3" s="59" t="s">
        <v>95</v>
      </c>
      <c r="F3" s="59" t="s">
        <v>96</v>
      </c>
      <c r="G3" s="53" t="s">
        <v>106</v>
      </c>
      <c r="I3" s="86" t="s">
        <v>130</v>
      </c>
    </row>
    <row r="4" spans="1:9" ht="15.75" thickTop="1">
      <c r="A4" s="56" t="s">
        <v>97</v>
      </c>
      <c r="B4" s="48">
        <v>1</v>
      </c>
      <c r="C4" s="48">
        <v>1</v>
      </c>
      <c r="D4" s="48">
        <v>2</v>
      </c>
      <c r="E4" s="48">
        <v>1</v>
      </c>
      <c r="F4" s="48">
        <v>1</v>
      </c>
      <c r="G4" s="52">
        <f>AVERAGE(B4:F4)</f>
        <v>1.2</v>
      </c>
      <c r="I4" s="86" t="s">
        <v>131</v>
      </c>
    </row>
    <row r="5" spans="1:7" ht="15">
      <c r="A5" s="57" t="s">
        <v>98</v>
      </c>
      <c r="B5" s="49">
        <v>3</v>
      </c>
      <c r="C5" s="49">
        <v>3</v>
      </c>
      <c r="D5" s="49">
        <v>1</v>
      </c>
      <c r="E5" s="49">
        <v>3</v>
      </c>
      <c r="F5" s="49">
        <v>2</v>
      </c>
      <c r="G5" s="52">
        <f aca="true" t="shared" si="0" ref="G5:G14">AVERAGE(B5:F5)</f>
        <v>2.4</v>
      </c>
    </row>
    <row r="6" spans="1:7" ht="15">
      <c r="A6" s="57" t="s">
        <v>99</v>
      </c>
      <c r="B6" s="49">
        <v>4</v>
      </c>
      <c r="C6" s="49">
        <v>3</v>
      </c>
      <c r="D6" s="49">
        <v>5</v>
      </c>
      <c r="E6" s="49">
        <v>3</v>
      </c>
      <c r="F6" s="49">
        <v>2</v>
      </c>
      <c r="G6" s="52">
        <f t="shared" si="0"/>
        <v>3.4</v>
      </c>
    </row>
    <row r="7" spans="1:7" ht="15">
      <c r="A7" s="57" t="s">
        <v>62</v>
      </c>
      <c r="B7" s="49">
        <v>1</v>
      </c>
      <c r="C7" s="49">
        <v>4</v>
      </c>
      <c r="D7" s="49">
        <v>3</v>
      </c>
      <c r="E7" s="49">
        <v>2</v>
      </c>
      <c r="F7" s="49">
        <v>2</v>
      </c>
      <c r="G7" s="52">
        <f t="shared" si="0"/>
        <v>2.4</v>
      </c>
    </row>
    <row r="8" spans="1:7" ht="15">
      <c r="A8" s="57" t="s">
        <v>72</v>
      </c>
      <c r="B8" s="49">
        <v>3</v>
      </c>
      <c r="C8" s="49">
        <v>3</v>
      </c>
      <c r="D8" s="49">
        <v>1</v>
      </c>
      <c r="E8" s="49">
        <v>3</v>
      </c>
      <c r="F8" s="49">
        <v>2</v>
      </c>
      <c r="G8" s="52">
        <f t="shared" si="0"/>
        <v>2.4</v>
      </c>
    </row>
    <row r="9" spans="1:7" ht="15">
      <c r="A9" s="57" t="s">
        <v>100</v>
      </c>
      <c r="B9" s="49">
        <v>4</v>
      </c>
      <c r="C9" s="49">
        <v>3</v>
      </c>
      <c r="D9" s="49">
        <v>5</v>
      </c>
      <c r="E9" s="49">
        <v>3</v>
      </c>
      <c r="F9" s="49">
        <v>2</v>
      </c>
      <c r="G9" s="52">
        <f t="shared" si="0"/>
        <v>3.4</v>
      </c>
    </row>
    <row r="10" spans="1:7" ht="15">
      <c r="A10" s="57" t="s">
        <v>101</v>
      </c>
      <c r="B10" s="49">
        <v>1</v>
      </c>
      <c r="C10" s="49">
        <v>1</v>
      </c>
      <c r="D10" s="49">
        <v>1</v>
      </c>
      <c r="E10" s="49">
        <v>2</v>
      </c>
      <c r="F10" s="49">
        <v>2</v>
      </c>
      <c r="G10" s="52">
        <f t="shared" si="0"/>
        <v>1.4</v>
      </c>
    </row>
    <row r="11" spans="1:7" ht="15">
      <c r="A11" s="57" t="s">
        <v>102</v>
      </c>
      <c r="B11" s="49">
        <v>3</v>
      </c>
      <c r="C11" s="49">
        <v>3</v>
      </c>
      <c r="D11" s="49">
        <v>1</v>
      </c>
      <c r="E11" s="49">
        <v>3</v>
      </c>
      <c r="F11" s="49">
        <v>2</v>
      </c>
      <c r="G11" s="52">
        <f t="shared" si="0"/>
        <v>2.4</v>
      </c>
    </row>
    <row r="12" spans="1:7" ht="15">
      <c r="A12" s="57" t="s">
        <v>103</v>
      </c>
      <c r="B12" s="49">
        <v>3</v>
      </c>
      <c r="C12" s="49">
        <v>4</v>
      </c>
      <c r="D12" s="49">
        <v>3</v>
      </c>
      <c r="E12" s="49">
        <v>3</v>
      </c>
      <c r="F12" s="49">
        <v>3</v>
      </c>
      <c r="G12" s="52">
        <f t="shared" si="0"/>
        <v>3.2</v>
      </c>
    </row>
    <row r="13" spans="1:7" ht="15">
      <c r="A13" s="57" t="s">
        <v>104</v>
      </c>
      <c r="B13" s="49">
        <v>1</v>
      </c>
      <c r="C13" s="49">
        <v>2</v>
      </c>
      <c r="D13" s="49">
        <v>2</v>
      </c>
      <c r="E13" s="49">
        <v>2</v>
      </c>
      <c r="F13" s="49">
        <v>2</v>
      </c>
      <c r="G13" s="52">
        <f t="shared" si="0"/>
        <v>1.8</v>
      </c>
    </row>
    <row r="14" spans="1:7" ht="15.75" thickBot="1">
      <c r="A14" s="58" t="s">
        <v>105</v>
      </c>
      <c r="B14" s="50">
        <v>3</v>
      </c>
      <c r="C14" s="50">
        <v>3</v>
      </c>
      <c r="D14" s="50">
        <v>1</v>
      </c>
      <c r="E14" s="50">
        <v>3</v>
      </c>
      <c r="F14" s="50">
        <v>2</v>
      </c>
      <c r="G14" s="52">
        <f t="shared" si="0"/>
        <v>2.4</v>
      </c>
    </row>
    <row r="15" spans="1:7" ht="30.75" thickTop="1">
      <c r="A15" s="55" t="s">
        <v>107</v>
      </c>
      <c r="B15" s="60">
        <f>COUNT(B4:B14)</f>
        <v>11</v>
      </c>
      <c r="C15" s="60">
        <f>COUNT(C4:C14)</f>
        <v>11</v>
      </c>
      <c r="D15" s="60">
        <f>COUNT(D4:D14)</f>
        <v>11</v>
      </c>
      <c r="E15" s="60">
        <f>COUNT(E4:E14)</f>
        <v>11</v>
      </c>
      <c r="F15" s="60">
        <f>COUNT(F4:F14)</f>
        <v>11</v>
      </c>
      <c r="G15" s="5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"/>
  <sheetViews>
    <sheetView zoomScale="115" zoomScaleNormal="115" zoomScalePageLayoutView="0" workbookViewId="0" topLeftCell="A1">
      <selection activeCell="B2" sqref="B2"/>
    </sheetView>
  </sheetViews>
  <sheetFormatPr defaultColWidth="9.00390625" defaultRowHeight="12.75"/>
  <cols>
    <col min="1" max="1" width="5.125" style="46" customWidth="1"/>
    <col min="2" max="3" width="9.125" style="46" customWidth="1"/>
    <col min="4" max="17" width="7.625" style="46" customWidth="1"/>
    <col min="18" max="16384" width="9.125" style="46" customWidth="1"/>
  </cols>
  <sheetData>
    <row r="1" ht="12.75">
      <c r="C1" s="62"/>
    </row>
    <row r="2" ht="12.75">
      <c r="B2" s="69" t="s">
        <v>113</v>
      </c>
    </row>
    <row r="3" spans="2:17" ht="15.7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9" ht="51" customHeight="1">
      <c r="A4" s="68"/>
      <c r="B4" s="74" t="s">
        <v>112</v>
      </c>
      <c r="C4" s="75"/>
      <c r="D4" s="67">
        <v>43158</v>
      </c>
      <c r="E4" s="67">
        <v>43159</v>
      </c>
      <c r="F4" s="67">
        <v>43160</v>
      </c>
      <c r="G4" s="67">
        <v>43161</v>
      </c>
      <c r="H4" s="67">
        <v>43162</v>
      </c>
      <c r="I4" s="67">
        <v>43163</v>
      </c>
      <c r="J4" s="67">
        <v>43164</v>
      </c>
      <c r="K4" s="67">
        <v>43165</v>
      </c>
      <c r="L4" s="67">
        <v>43166</v>
      </c>
      <c r="M4" s="67">
        <v>43167</v>
      </c>
      <c r="N4" s="67">
        <v>43168</v>
      </c>
      <c r="O4" s="67">
        <v>43169</v>
      </c>
      <c r="P4" s="67">
        <v>43170</v>
      </c>
      <c r="Q4" s="67">
        <v>43171</v>
      </c>
      <c r="R4" s="62"/>
      <c r="S4" s="62"/>
    </row>
    <row r="5" spans="2:19" ht="12.75">
      <c r="B5" s="76" t="s">
        <v>109</v>
      </c>
      <c r="C5" s="65" t="s">
        <v>110</v>
      </c>
      <c r="D5" s="63">
        <v>3</v>
      </c>
      <c r="E5" s="63">
        <v>0</v>
      </c>
      <c r="F5" s="63">
        <v>1</v>
      </c>
      <c r="G5" s="63">
        <v>5</v>
      </c>
      <c r="H5" s="63">
        <v>7</v>
      </c>
      <c r="I5" s="63">
        <v>4</v>
      </c>
      <c r="J5" s="63">
        <v>6</v>
      </c>
      <c r="K5" s="63">
        <v>8</v>
      </c>
      <c r="L5" s="63">
        <v>8</v>
      </c>
      <c r="M5" s="63">
        <v>9</v>
      </c>
      <c r="N5" s="63">
        <v>10</v>
      </c>
      <c r="O5" s="63">
        <v>7</v>
      </c>
      <c r="P5" s="63">
        <v>8</v>
      </c>
      <c r="Q5" s="63">
        <v>7</v>
      </c>
      <c r="R5" s="62"/>
      <c r="S5" s="62"/>
    </row>
    <row r="6" spans="2:19" ht="12.75">
      <c r="B6" s="77"/>
      <c r="C6" s="66" t="s">
        <v>111</v>
      </c>
      <c r="D6" s="64">
        <v>-2</v>
      </c>
      <c r="E6" s="64">
        <v>-3</v>
      </c>
      <c r="F6" s="64">
        <v>-2</v>
      </c>
      <c r="G6" s="64">
        <v>0</v>
      </c>
      <c r="H6" s="64">
        <v>0</v>
      </c>
      <c r="I6" s="64">
        <v>1</v>
      </c>
      <c r="J6" s="64">
        <v>1</v>
      </c>
      <c r="K6" s="64">
        <v>3</v>
      </c>
      <c r="L6" s="64">
        <v>4</v>
      </c>
      <c r="M6" s="64">
        <v>4</v>
      </c>
      <c r="N6" s="64">
        <v>4</v>
      </c>
      <c r="O6" s="64">
        <v>2</v>
      </c>
      <c r="P6" s="64">
        <v>3</v>
      </c>
      <c r="Q6" s="64">
        <v>1</v>
      </c>
      <c r="R6" s="62"/>
      <c r="S6" s="62"/>
    </row>
    <row r="8" ht="12.75">
      <c r="B8" s="98" t="s">
        <v>132</v>
      </c>
    </row>
  </sheetData>
  <sheetProtection/>
  <mergeCells count="3">
    <mergeCell ref="B4:C4"/>
    <mergeCell ref="B5:B6"/>
    <mergeCell ref="B3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bobocekova</cp:lastModifiedBy>
  <cp:lastPrinted>2001-04-08T09:52:50Z</cp:lastPrinted>
  <dcterms:created xsi:type="dcterms:W3CDTF">2001-03-24T07:46:01Z</dcterms:created>
  <dcterms:modified xsi:type="dcterms:W3CDTF">2018-05-23T07:08:18Z</dcterms:modified>
  <cp:category/>
  <cp:version/>
  <cp:contentType/>
  <cp:contentStatus/>
</cp:coreProperties>
</file>